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hdabg\Downloads\"/>
    </mc:Choice>
  </mc:AlternateContent>
  <bookViews>
    <workbookView xWindow="120" yWindow="120" windowWidth="9720" windowHeight="7320"/>
  </bookViews>
  <sheets>
    <sheet name="понедельник" sheetId="3" r:id="rId1"/>
  </sheets>
  <calcPr calcId="162913"/>
</workbook>
</file>

<file path=xl/calcChain.xml><?xml version="1.0" encoding="utf-8"?>
<calcChain xmlns="http://schemas.openxmlformats.org/spreadsheetml/2006/main">
  <c r="O296" i="3" l="1"/>
  <c r="N296" i="3"/>
  <c r="M296" i="3"/>
  <c r="L296" i="3"/>
  <c r="K296" i="3"/>
  <c r="J296" i="3"/>
  <c r="I296" i="3"/>
  <c r="H296" i="3"/>
  <c r="H323" i="3" s="1"/>
  <c r="G296" i="3"/>
  <c r="F296" i="3"/>
  <c r="F323" i="3" s="1"/>
  <c r="E296" i="3"/>
  <c r="E323" i="3" s="1"/>
  <c r="D296" i="3"/>
  <c r="D323" i="3" s="1"/>
  <c r="G133" i="3"/>
  <c r="G143" i="3"/>
  <c r="O80" i="3"/>
  <c r="O67" i="3"/>
  <c r="O92" i="3" s="1"/>
  <c r="O90" i="3"/>
  <c r="O133" i="3"/>
  <c r="O150" i="3"/>
  <c r="N80" i="3"/>
  <c r="N67" i="3"/>
  <c r="N90" i="3"/>
  <c r="N92" i="3"/>
  <c r="N133" i="3"/>
  <c r="N150" i="3"/>
  <c r="M80" i="3"/>
  <c r="M67" i="3"/>
  <c r="M90" i="3"/>
  <c r="M92" i="3"/>
  <c r="M133" i="3"/>
  <c r="M152" i="3" s="1"/>
  <c r="M143" i="3"/>
  <c r="M150" i="3"/>
  <c r="L80" i="3"/>
  <c r="L92" i="3" s="1"/>
  <c r="L143" i="3" s="1"/>
  <c r="L152" i="3" s="1"/>
  <c r="L67" i="3"/>
  <c r="L90" i="3"/>
  <c r="L133" i="3"/>
  <c r="L150" i="3"/>
  <c r="K80" i="3"/>
  <c r="K67" i="3"/>
  <c r="K90" i="3"/>
  <c r="K92" i="3"/>
  <c r="K133" i="3"/>
  <c r="K152" i="3" s="1"/>
  <c r="K143" i="3"/>
  <c r="K150" i="3"/>
  <c r="J80" i="3"/>
  <c r="J92" i="3" s="1"/>
  <c r="J143" i="3" s="1"/>
  <c r="J152" i="3" s="1"/>
  <c r="J67" i="3"/>
  <c r="J90" i="3"/>
  <c r="J133" i="3"/>
  <c r="J150" i="3"/>
  <c r="I80" i="3"/>
  <c r="I67" i="3"/>
  <c r="I90" i="3"/>
  <c r="I92" i="3"/>
  <c r="I133" i="3"/>
  <c r="I152" i="3" s="1"/>
  <c r="I143" i="3"/>
  <c r="I150" i="3"/>
  <c r="H80" i="3"/>
  <c r="H92" i="3" s="1"/>
  <c r="H143" i="3" s="1"/>
  <c r="H152" i="3" s="1"/>
  <c r="H67" i="3"/>
  <c r="H90" i="3"/>
  <c r="H133" i="3"/>
  <c r="H150" i="3"/>
  <c r="G80" i="3"/>
  <c r="G67" i="3"/>
  <c r="G90" i="3"/>
  <c r="G92" i="3"/>
  <c r="G150" i="3"/>
  <c r="G152" i="3"/>
  <c r="F80" i="3"/>
  <c r="F67" i="3"/>
  <c r="F90" i="3"/>
  <c r="F92" i="3" s="1"/>
  <c r="F133" i="3"/>
  <c r="F150" i="3"/>
  <c r="E80" i="3"/>
  <c r="E67" i="3"/>
  <c r="E90" i="3"/>
  <c r="E92" i="3"/>
  <c r="E133" i="3"/>
  <c r="E143" i="3"/>
  <c r="E150" i="3"/>
  <c r="E152" i="3"/>
  <c r="D80" i="3"/>
  <c r="D67" i="3"/>
  <c r="D90" i="3"/>
  <c r="D92" i="3" s="1"/>
  <c r="D133" i="3"/>
  <c r="D150" i="3"/>
  <c r="D308" i="3"/>
  <c r="D321" i="3"/>
  <c r="D17" i="3"/>
  <c r="D39" i="3"/>
  <c r="D165" i="3"/>
  <c r="D231" i="3"/>
  <c r="D259" i="3" s="1"/>
  <c r="D243" i="3"/>
  <c r="D370" i="3"/>
  <c r="D453" i="3"/>
  <c r="D465" i="3"/>
  <c r="D481" i="3"/>
  <c r="D517" i="3"/>
  <c r="D546" i="3"/>
  <c r="D387" i="3"/>
  <c r="D416" i="3"/>
  <c r="D37" i="3"/>
  <c r="D179" i="3"/>
  <c r="D191" i="3"/>
  <c r="D193" i="3" s="1"/>
  <c r="D257" i="3"/>
  <c r="D360" i="3"/>
  <c r="D377" i="3" s="1"/>
  <c r="D375" i="3"/>
  <c r="D399" i="3"/>
  <c r="D414" i="3"/>
  <c r="D479" i="3"/>
  <c r="D529" i="3"/>
  <c r="D544" i="3"/>
  <c r="O387" i="3"/>
  <c r="O416" i="3" s="1"/>
  <c r="N387" i="3"/>
  <c r="M387" i="3"/>
  <c r="M416" i="3" s="1"/>
  <c r="L387" i="3"/>
  <c r="L416" i="3" s="1"/>
  <c r="K387" i="3"/>
  <c r="K416" i="3" s="1"/>
  <c r="J387" i="3"/>
  <c r="J416" i="3" s="1"/>
  <c r="I387" i="3"/>
  <c r="H387" i="3"/>
  <c r="H416" i="3" s="1"/>
  <c r="G387" i="3"/>
  <c r="G416" i="3" s="1"/>
  <c r="F387" i="3"/>
  <c r="E387" i="3"/>
  <c r="O360" i="3"/>
  <c r="O377" i="3" s="1"/>
  <c r="N360" i="3"/>
  <c r="M360" i="3"/>
  <c r="L360" i="3"/>
  <c r="K360" i="3"/>
  <c r="K377" i="3" s="1"/>
  <c r="J360" i="3"/>
  <c r="J377" i="3" s="1"/>
  <c r="I360" i="3"/>
  <c r="I377" i="3" s="1"/>
  <c r="H360" i="3"/>
  <c r="G360" i="3"/>
  <c r="F360" i="3"/>
  <c r="F377" i="3" s="1"/>
  <c r="E360" i="3"/>
  <c r="E377" i="3" s="1"/>
  <c r="O308" i="3"/>
  <c r="O323" i="3" s="1"/>
  <c r="N308" i="3"/>
  <c r="N323" i="3" s="1"/>
  <c r="M308" i="3"/>
  <c r="M323" i="3" s="1"/>
  <c r="L308" i="3"/>
  <c r="K308" i="3"/>
  <c r="K323" i="3" s="1"/>
  <c r="J308" i="3"/>
  <c r="I308" i="3"/>
  <c r="H308" i="3"/>
  <c r="G308" i="3"/>
  <c r="F308" i="3"/>
  <c r="E308" i="3"/>
  <c r="O231" i="3"/>
  <c r="N231" i="3"/>
  <c r="N259" i="3" s="1"/>
  <c r="M231" i="3"/>
  <c r="M259" i="3" s="1"/>
  <c r="L231" i="3"/>
  <c r="K231" i="3"/>
  <c r="K259" i="3" s="1"/>
  <c r="J231" i="3"/>
  <c r="I231" i="3"/>
  <c r="I259" i="3" s="1"/>
  <c r="H231" i="3"/>
  <c r="G231" i="3"/>
  <c r="F231" i="3"/>
  <c r="E231" i="3"/>
  <c r="O517" i="3"/>
  <c r="N517" i="3"/>
  <c r="M517" i="3"/>
  <c r="L517" i="3"/>
  <c r="L546" i="3" s="1"/>
  <c r="K517" i="3"/>
  <c r="J517" i="3"/>
  <c r="J546" i="3" s="1"/>
  <c r="I517" i="3"/>
  <c r="I546" i="3" s="1"/>
  <c r="H517" i="3"/>
  <c r="H546" i="3" s="1"/>
  <c r="G517" i="3"/>
  <c r="G546" i="3" s="1"/>
  <c r="F517" i="3"/>
  <c r="F546" i="3" s="1"/>
  <c r="E517" i="3"/>
  <c r="E546" i="3" s="1"/>
  <c r="O453" i="3"/>
  <c r="N453" i="3"/>
  <c r="M453" i="3"/>
  <c r="L453" i="3"/>
  <c r="J453" i="3"/>
  <c r="K453" i="3"/>
  <c r="I453" i="3"/>
  <c r="H453" i="3"/>
  <c r="G453" i="3"/>
  <c r="G481" i="3" s="1"/>
  <c r="F453" i="3"/>
  <c r="E453" i="3"/>
  <c r="E481" i="3" s="1"/>
  <c r="H29" i="3"/>
  <c r="O17" i="3"/>
  <c r="O39" i="3" s="1"/>
  <c r="O29" i="3"/>
  <c r="O37" i="3"/>
  <c r="O165" i="3"/>
  <c r="O193" i="3" s="1"/>
  <c r="O179" i="3"/>
  <c r="O191" i="3"/>
  <c r="O243" i="3"/>
  <c r="O257" i="3"/>
  <c r="O321" i="3"/>
  <c r="O370" i="3"/>
  <c r="O375" i="3"/>
  <c r="O399" i="3"/>
  <c r="O414" i="3"/>
  <c r="O465" i="3"/>
  <c r="O479" i="3"/>
  <c r="O481" i="3"/>
  <c r="O529" i="3"/>
  <c r="O544" i="3"/>
  <c r="O546" i="3" s="1"/>
  <c r="N17" i="3"/>
  <c r="N39" i="3" s="1"/>
  <c r="N29" i="3"/>
  <c r="N37" i="3"/>
  <c r="N165" i="3"/>
  <c r="N179" i="3"/>
  <c r="N191" i="3"/>
  <c r="N243" i="3"/>
  <c r="N257" i="3"/>
  <c r="N321" i="3"/>
  <c r="N370" i="3"/>
  <c r="N375" i="3"/>
  <c r="N399" i="3"/>
  <c r="N414" i="3"/>
  <c r="N465" i="3"/>
  <c r="N479" i="3"/>
  <c r="N481" i="3"/>
  <c r="N529" i="3"/>
  <c r="N544" i="3"/>
  <c r="N546" i="3"/>
  <c r="M17" i="3"/>
  <c r="M29" i="3"/>
  <c r="M39" i="3" s="1"/>
  <c r="M165" i="3"/>
  <c r="M193" i="3"/>
  <c r="M243" i="3"/>
  <c r="M370" i="3"/>
  <c r="M377" i="3"/>
  <c r="M465" i="3"/>
  <c r="M481" i="3"/>
  <c r="M546" i="3"/>
  <c r="M37" i="3"/>
  <c r="M179" i="3"/>
  <c r="M191" i="3"/>
  <c r="M257" i="3"/>
  <c r="M321" i="3"/>
  <c r="M375" i="3"/>
  <c r="M399" i="3"/>
  <c r="M414" i="3"/>
  <c r="M479" i="3"/>
  <c r="M529" i="3"/>
  <c r="M544" i="3"/>
  <c r="L17" i="3"/>
  <c r="L39" i="3" s="1"/>
  <c r="L29" i="3"/>
  <c r="L37" i="3"/>
  <c r="L165" i="3"/>
  <c r="L179" i="3"/>
  <c r="L193" i="3" s="1"/>
  <c r="L191" i="3"/>
  <c r="L321" i="3"/>
  <c r="L323" i="3" s="1"/>
  <c r="L370" i="3"/>
  <c r="L375" i="3"/>
  <c r="L377" i="3"/>
  <c r="L399" i="3"/>
  <c r="L414" i="3"/>
  <c r="L243" i="3"/>
  <c r="L257" i="3"/>
  <c r="L259" i="3"/>
  <c r="L465" i="3"/>
  <c r="L481" i="3" s="1"/>
  <c r="L479" i="3"/>
  <c r="L529" i="3"/>
  <c r="L544" i="3"/>
  <c r="K17" i="3"/>
  <c r="K29" i="3"/>
  <c r="K37" i="3"/>
  <c r="K39" i="3" s="1"/>
  <c r="K165" i="3"/>
  <c r="K179" i="3"/>
  <c r="K191" i="3"/>
  <c r="K243" i="3"/>
  <c r="K257" i="3"/>
  <c r="K193" i="3"/>
  <c r="K321" i="3"/>
  <c r="K370" i="3"/>
  <c r="K375" i="3"/>
  <c r="K399" i="3"/>
  <c r="K414" i="3"/>
  <c r="K465" i="3"/>
  <c r="K479" i="3"/>
  <c r="K481" i="3"/>
  <c r="K529" i="3"/>
  <c r="K544" i="3"/>
  <c r="K546" i="3"/>
  <c r="J17" i="3"/>
  <c r="J29" i="3"/>
  <c r="J39" i="3" s="1"/>
  <c r="J37" i="3"/>
  <c r="J165" i="3"/>
  <c r="J179" i="3"/>
  <c r="J191" i="3"/>
  <c r="J243" i="3"/>
  <c r="J257" i="3"/>
  <c r="J321" i="3"/>
  <c r="J323" i="3" s="1"/>
  <c r="J370" i="3"/>
  <c r="J375" i="3"/>
  <c r="J399" i="3"/>
  <c r="J414" i="3"/>
  <c r="J465" i="3"/>
  <c r="J479" i="3"/>
  <c r="J481" i="3"/>
  <c r="J193" i="3"/>
  <c r="J259" i="3"/>
  <c r="J529" i="3"/>
  <c r="J544" i="3"/>
  <c r="I17" i="3"/>
  <c r="I37" i="3"/>
  <c r="I165" i="3"/>
  <c r="I193" i="3" s="1"/>
  <c r="I179" i="3"/>
  <c r="I191" i="3"/>
  <c r="I243" i="3"/>
  <c r="I257" i="3"/>
  <c r="I321" i="3"/>
  <c r="I323" i="3"/>
  <c r="I370" i="3"/>
  <c r="I375" i="3"/>
  <c r="I465" i="3"/>
  <c r="I479" i="3"/>
  <c r="I481" i="3"/>
  <c r="I529" i="3"/>
  <c r="I544" i="3"/>
  <c r="I39" i="3"/>
  <c r="I399" i="3"/>
  <c r="I414" i="3"/>
  <c r="I416" i="3"/>
  <c r="H17" i="3"/>
  <c r="H39" i="3" s="1"/>
  <c r="H548" i="3" s="1"/>
  <c r="H37" i="3"/>
  <c r="H165" i="3"/>
  <c r="H179" i="3"/>
  <c r="H191" i="3"/>
  <c r="H243" i="3"/>
  <c r="H257" i="3"/>
  <c r="H259" i="3"/>
  <c r="H321" i="3"/>
  <c r="H370" i="3"/>
  <c r="H375" i="3"/>
  <c r="H377" i="3" s="1"/>
  <c r="H399" i="3"/>
  <c r="H414" i="3"/>
  <c r="H465" i="3"/>
  <c r="H481" i="3"/>
  <c r="H479" i="3"/>
  <c r="H529" i="3"/>
  <c r="H544" i="3"/>
  <c r="G17" i="3"/>
  <c r="G37" i="3"/>
  <c r="G39" i="3"/>
  <c r="G548" i="3" s="1"/>
  <c r="G165" i="3"/>
  <c r="G179" i="3"/>
  <c r="G193" i="3" s="1"/>
  <c r="G191" i="3"/>
  <c r="G243" i="3"/>
  <c r="G257" i="3"/>
  <c r="G259" i="3"/>
  <c r="G321" i="3"/>
  <c r="G323" i="3"/>
  <c r="G370" i="3"/>
  <c r="G375" i="3"/>
  <c r="G399" i="3"/>
  <c r="G414" i="3"/>
  <c r="G465" i="3"/>
  <c r="G479" i="3"/>
  <c r="G529" i="3"/>
  <c r="G544" i="3"/>
  <c r="F17" i="3"/>
  <c r="F37" i="3"/>
  <c r="F39" i="3" s="1"/>
  <c r="F165" i="3"/>
  <c r="F193" i="3" s="1"/>
  <c r="F179" i="3"/>
  <c r="F191" i="3"/>
  <c r="F243" i="3"/>
  <c r="F257" i="3"/>
  <c r="F259" i="3"/>
  <c r="F321" i="3"/>
  <c r="F370" i="3"/>
  <c r="F375" i="3"/>
  <c r="F399" i="3"/>
  <c r="F414" i="3"/>
  <c r="F416" i="3" s="1"/>
  <c r="F465" i="3"/>
  <c r="F479" i="3"/>
  <c r="F481" i="3"/>
  <c r="F529" i="3"/>
  <c r="F544" i="3"/>
  <c r="E17" i="3"/>
  <c r="E39" i="3" s="1"/>
  <c r="E37" i="3"/>
  <c r="E165" i="3"/>
  <c r="E193" i="3"/>
  <c r="E179" i="3"/>
  <c r="E191" i="3"/>
  <c r="E243" i="3"/>
  <c r="E257" i="3"/>
  <c r="E259" i="3"/>
  <c r="E321" i="3"/>
  <c r="E370" i="3"/>
  <c r="E375" i="3"/>
  <c r="E399" i="3"/>
  <c r="E414" i="3"/>
  <c r="E416" i="3"/>
  <c r="E465" i="3"/>
  <c r="E479" i="3"/>
  <c r="E529" i="3"/>
  <c r="E544" i="3"/>
  <c r="N193" i="3"/>
  <c r="H193" i="3"/>
  <c r="G377" i="3"/>
  <c r="N416" i="3"/>
  <c r="O259" i="3"/>
  <c r="N377" i="3"/>
  <c r="N143" i="3"/>
  <c r="N152" i="3"/>
  <c r="M548" i="3" l="1"/>
  <c r="I548" i="3"/>
  <c r="O143" i="3"/>
  <c r="O152" i="3" s="1"/>
  <c r="L548" i="3"/>
  <c r="J548" i="3"/>
  <c r="E548" i="3"/>
  <c r="O548" i="3"/>
  <c r="K548" i="3"/>
  <c r="N548" i="3"/>
  <c r="D143" i="3"/>
  <c r="D152" i="3" s="1"/>
  <c r="D548" i="3" s="1"/>
  <c r="F143" i="3"/>
  <c r="F152" i="3" s="1"/>
  <c r="F548" i="3" s="1"/>
</calcChain>
</file>

<file path=xl/sharedStrings.xml><?xml version="1.0" encoding="utf-8"?>
<sst xmlns="http://schemas.openxmlformats.org/spreadsheetml/2006/main" count="490" uniqueCount="201">
  <si>
    <t>Цикличное двухнедельное сбалансированное меню рационов горячего питания</t>
  </si>
  <si>
    <t>Для обеспечения питанием учащихся общеобразовательных учреждений города Белгорода</t>
  </si>
  <si>
    <t>Пищевые вещества</t>
  </si>
  <si>
    <t>Витамины (мг)</t>
  </si>
  <si>
    <t>Минеральные вещества (мг)</t>
  </si>
  <si>
    <t>Наименование</t>
  </si>
  <si>
    <t xml:space="preserve">№ </t>
  </si>
  <si>
    <t>Рецептуры или Технологической карты</t>
  </si>
  <si>
    <t>Масса порции</t>
  </si>
  <si>
    <t>Б</t>
  </si>
  <si>
    <t>Ж</t>
  </si>
  <si>
    <t>У</t>
  </si>
  <si>
    <t xml:space="preserve">Энергетическая ценность </t>
  </si>
  <si>
    <t>(ккал)</t>
  </si>
  <si>
    <t>B-1</t>
  </si>
  <si>
    <t>C</t>
  </si>
  <si>
    <t>A</t>
  </si>
  <si>
    <t>Ca</t>
  </si>
  <si>
    <t>P</t>
  </si>
  <si>
    <t>Mg</t>
  </si>
  <si>
    <t>Fe</t>
  </si>
  <si>
    <t>ЗАВТРАК</t>
  </si>
  <si>
    <t>1 день</t>
  </si>
  <si>
    <t>Чай с сахаром</t>
  </si>
  <si>
    <t>685/2004</t>
  </si>
  <si>
    <t>Итого</t>
  </si>
  <si>
    <t>ОБЕД</t>
  </si>
  <si>
    <t>Суп картофельный с гречневой крупой, зелень</t>
  </si>
  <si>
    <t>139/2004</t>
  </si>
  <si>
    <t>1/250/1</t>
  </si>
  <si>
    <t>Макароны отварные</t>
  </si>
  <si>
    <t>516/2004</t>
  </si>
  <si>
    <t>1/150</t>
  </si>
  <si>
    <t xml:space="preserve">Сок </t>
  </si>
  <si>
    <t>1/200</t>
  </si>
  <si>
    <t>Хлеб</t>
  </si>
  <si>
    <t>ПОЛДНИК</t>
  </si>
  <si>
    <t>Какао с молоком</t>
  </si>
  <si>
    <t>693/2004</t>
  </si>
  <si>
    <t>Всего за день</t>
  </si>
  <si>
    <t>Примечание: овощи урожая прошлого года (капуста, репчатый лук, корнеплоды и др.) в период после 1 марта допускается использовать только после термической обработки.</t>
  </si>
  <si>
    <t xml:space="preserve"> ООО «Комбинат питания –ЖБК-1»</t>
  </si>
  <si>
    <t>2 день</t>
  </si>
  <si>
    <t>311/2004</t>
  </si>
  <si>
    <t xml:space="preserve">Бутерброд с сыром </t>
  </si>
  <si>
    <t>Чай черный с сахаром и лимоном</t>
  </si>
  <si>
    <t>686/2004</t>
  </si>
  <si>
    <t>34/2015</t>
  </si>
  <si>
    <t>Щи из свежей капусты со сметаной и зеленью</t>
  </si>
  <si>
    <t>250/10/1</t>
  </si>
  <si>
    <t>1/100</t>
  </si>
  <si>
    <t>Рис отварной</t>
  </si>
  <si>
    <t>511/2004</t>
  </si>
  <si>
    <t xml:space="preserve">Итого </t>
  </si>
  <si>
    <t>Булочка с корицей</t>
  </si>
  <si>
    <t xml:space="preserve">Йогурт </t>
  </si>
  <si>
    <t>Примечание: овощи урожая прошлого года  (капуста, репчатый лук,  корнеплоды и др.) в период после 1 марта допускается использовать только после термической обработки.</t>
  </si>
  <si>
    <t>3 день</t>
  </si>
  <si>
    <t>Солянка из птицы</t>
  </si>
  <si>
    <t>158/2004</t>
  </si>
  <si>
    <t>1/250/5/1</t>
  </si>
  <si>
    <t>508/2004</t>
  </si>
  <si>
    <t xml:space="preserve">Кисель </t>
  </si>
  <si>
    <t>648/2004</t>
  </si>
  <si>
    <t>Лимонный напиток</t>
  </si>
  <si>
    <t>1008/2010</t>
  </si>
  <si>
    <t>4 день</t>
  </si>
  <si>
    <t>Суп картофельный гороховый</t>
  </si>
  <si>
    <t>Картофельное пюре</t>
  </si>
  <si>
    <t>520/2004</t>
  </si>
  <si>
    <t>692/2004</t>
  </si>
  <si>
    <t>5 день</t>
  </si>
  <si>
    <t xml:space="preserve">Макаронник с мясом </t>
  </si>
  <si>
    <t>Борщ из свежей капусты со сметаной, зелень</t>
  </si>
  <si>
    <t>110/2004</t>
  </si>
  <si>
    <t>1/250/10/1</t>
  </si>
  <si>
    <t xml:space="preserve">Кофейный напиток </t>
  </si>
  <si>
    <t>6 день</t>
  </si>
  <si>
    <t>Икра кабачковая</t>
  </si>
  <si>
    <t>Пром.пр</t>
  </si>
  <si>
    <t>Суп картофельный с макаронными изделиями, зелень</t>
  </si>
  <si>
    <t>140/2004</t>
  </si>
  <si>
    <t>7 день</t>
  </si>
  <si>
    <t>Компот из сухофруктов</t>
  </si>
  <si>
    <t>639/2004</t>
  </si>
  <si>
    <t>8 день</t>
  </si>
  <si>
    <t>138/2004</t>
  </si>
  <si>
    <t>Примечание: овощи урожая прошлого года  (капуста, репчатый лук, корнеплоды и др.) в период после 1 марта допускается использовать только после термической обработки.</t>
  </si>
  <si>
    <t>9 день</t>
  </si>
  <si>
    <t>10 день</t>
  </si>
  <si>
    <t>Макароны, запеченные с сыром</t>
  </si>
  <si>
    <t>Итого за</t>
  </si>
  <si>
    <t xml:space="preserve"> 2 недели</t>
  </si>
  <si>
    <t>1/80</t>
  </si>
  <si>
    <t>1/30</t>
  </si>
  <si>
    <t>Батон</t>
  </si>
  <si>
    <t>18 ТТК</t>
  </si>
  <si>
    <t>1/20</t>
  </si>
  <si>
    <t xml:space="preserve">Плюшка с сахаром </t>
  </si>
  <si>
    <t xml:space="preserve">Каша гречневая </t>
  </si>
  <si>
    <t xml:space="preserve">Рулет с маковой начинкой </t>
  </si>
  <si>
    <t>Салат из моркови</t>
  </si>
  <si>
    <t>Рассольник с мясом и сметаной</t>
  </si>
  <si>
    <t>80/2015</t>
  </si>
  <si>
    <t xml:space="preserve">Рулет с творожно-ягодной начинкой </t>
  </si>
  <si>
    <t>1/95</t>
  </si>
  <si>
    <t>Рогалик со сгущенкой</t>
  </si>
  <si>
    <t>В2</t>
  </si>
  <si>
    <t>Каша молочная из хлопьев “Геркулес”с маслом и сахаром</t>
  </si>
  <si>
    <t>1/40.</t>
  </si>
  <si>
    <t>123/2004</t>
  </si>
  <si>
    <t>1/200/10</t>
  </si>
  <si>
    <t>200/10/7</t>
  </si>
  <si>
    <t>Салат из белокочанной капусты</t>
  </si>
  <si>
    <t>21/2015</t>
  </si>
  <si>
    <t xml:space="preserve">ТТК-19            </t>
  </si>
  <si>
    <t>ТТК-40</t>
  </si>
  <si>
    <t>ТТК-100</t>
  </si>
  <si>
    <t>3./2004</t>
  </si>
  <si>
    <t>ТТК-289</t>
  </si>
  <si>
    <t>229/2004</t>
  </si>
  <si>
    <t>221/2015</t>
  </si>
  <si>
    <t>1008/ 2010</t>
  </si>
  <si>
    <t>ТТК-421</t>
  </si>
  <si>
    <t>ТТК-423</t>
  </si>
  <si>
    <t>ТТК-422</t>
  </si>
  <si>
    <t>ТТК-420</t>
  </si>
  <si>
    <t>Хачапури с сыром</t>
  </si>
  <si>
    <t>ТТК-459</t>
  </si>
  <si>
    <t>1/80.</t>
  </si>
  <si>
    <t>Нан Багдатский</t>
  </si>
  <si>
    <t>100</t>
  </si>
  <si>
    <t>ТТК-480</t>
  </si>
  <si>
    <t>Йогурт</t>
  </si>
  <si>
    <t>Мясо отварное</t>
  </si>
  <si>
    <t>1/65</t>
  </si>
  <si>
    <t>1/95.</t>
  </si>
  <si>
    <t>1/20.</t>
  </si>
  <si>
    <t>532/2010</t>
  </si>
  <si>
    <t>ТТК-4</t>
  </si>
  <si>
    <t>Кефир</t>
  </si>
  <si>
    <t>966/2010</t>
  </si>
  <si>
    <t>Запеканка из творога</t>
  </si>
  <si>
    <t>Каркаде</t>
  </si>
  <si>
    <t>ТТК-150</t>
  </si>
  <si>
    <t>1/200/7/10</t>
  </si>
  <si>
    <t>Суп картофельный с пшеном</t>
  </si>
  <si>
    <t>ТТК-18</t>
  </si>
  <si>
    <t>Напиток из сока</t>
  </si>
  <si>
    <t>ТТК-14</t>
  </si>
  <si>
    <t>Возрастная категория 12-18 лет</t>
  </si>
  <si>
    <t>Омлет с зеленым горошком</t>
  </si>
  <si>
    <t>233/2015</t>
  </si>
  <si>
    <t>Филе куриное запеченное с помидорами</t>
  </si>
  <si>
    <t>ТТК-455</t>
  </si>
  <si>
    <t>1/180</t>
  </si>
  <si>
    <t>Рулет мясной с яйцом</t>
  </si>
  <si>
    <t>617/2010</t>
  </si>
  <si>
    <t>1/170/10</t>
  </si>
  <si>
    <t>1/100/2</t>
  </si>
  <si>
    <t>Котлета "Загадка"</t>
  </si>
  <si>
    <t>Овощи тушеные</t>
  </si>
  <si>
    <t>350/368/ 2015</t>
  </si>
  <si>
    <t>Салат из свеклы</t>
  </si>
  <si>
    <t>Наггетсы рыбные</t>
  </si>
  <si>
    <t>ТТК-107</t>
  </si>
  <si>
    <t>Котлета "Дружба"</t>
  </si>
  <si>
    <t>ТТК-1</t>
  </si>
  <si>
    <t>Цыплята запеченные</t>
  </si>
  <si>
    <t>ТТК-11</t>
  </si>
  <si>
    <t>Зразы рубленные</t>
  </si>
  <si>
    <t>456/2004</t>
  </si>
  <si>
    <t>Ватрушка мясная с сыром</t>
  </si>
  <si>
    <t>ТТК-101</t>
  </si>
  <si>
    <t>Суп картофельный овощной</t>
  </si>
  <si>
    <t>135/2004</t>
  </si>
  <si>
    <t>Котлета рыбная</t>
  </si>
  <si>
    <t>388/204</t>
  </si>
  <si>
    <t>1/220/20</t>
  </si>
  <si>
    <t>1/220</t>
  </si>
  <si>
    <t>ТТК-451</t>
  </si>
  <si>
    <t>Печенье "Сахарное с кунжутом"</t>
  </si>
  <si>
    <t>ТТК-507</t>
  </si>
  <si>
    <t xml:space="preserve">Кукуруза </t>
  </si>
  <si>
    <t>Котлета куриная</t>
  </si>
  <si>
    <t>Омлет с икрой кабачковой</t>
  </si>
  <si>
    <t>1/23</t>
  </si>
  <si>
    <t>Кондитерское изделие</t>
  </si>
  <si>
    <t>пром.</t>
  </si>
  <si>
    <t>20/15</t>
  </si>
  <si>
    <t>Соленый огурец</t>
  </si>
  <si>
    <t>Кукуруза консервированная</t>
  </si>
  <si>
    <t>Плов с гречкой и курицей</t>
  </si>
  <si>
    <t>321/2015</t>
  </si>
  <si>
    <t>1/230</t>
  </si>
  <si>
    <t>Каша молочная  «Дружба» с маслом и сахаром</t>
  </si>
  <si>
    <t>ТТК-13</t>
  </si>
  <si>
    <t>20/20</t>
  </si>
  <si>
    <t>Фрукты</t>
  </si>
  <si>
    <t>Салат "Гармония"</t>
  </si>
  <si>
    <t>ТТК-240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</si>
</sst>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</font>
    <font>
      <sz val="12"/>
      <name val="Arial"/>
    </font>
    <font>
      <sz val="14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7" fontId="5" fillId="2" borderId="1" xfId="0" applyNumberFormat="1" applyFont="1" applyFill="1" applyBorder="1" applyAlignment="1">
      <alignment horizontal="center" wrapText="1"/>
    </xf>
    <xf numFmtId="0" fontId="8" fillId="2" borderId="0" xfId="0" applyFont="1" applyFill="1"/>
    <xf numFmtId="0" fontId="9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0" fontId="1" fillId="2" borderId="0" xfId="0" applyFont="1" applyFill="1"/>
    <xf numFmtId="0" fontId="7" fillId="2" borderId="0" xfId="0" applyFont="1" applyFill="1"/>
    <xf numFmtId="0" fontId="0" fillId="2" borderId="1" xfId="0" applyFill="1" applyBorder="1"/>
    <xf numFmtId="0" fontId="6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wrapText="1"/>
    </xf>
    <xf numFmtId="0" fontId="0" fillId="2" borderId="0" xfId="0" applyFill="1" applyBorder="1"/>
    <xf numFmtId="0" fontId="5" fillId="2" borderId="0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1" fillId="2" borderId="0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indent="4"/>
    </xf>
    <xf numFmtId="49" fontId="0" fillId="2" borderId="1" xfId="0" applyNumberFormat="1" applyFill="1" applyBorder="1"/>
    <xf numFmtId="49" fontId="4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49" fontId="5" fillId="2" borderId="0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/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0" fillId="0" borderId="0" xfId="0" applyBorder="1"/>
    <xf numFmtId="0" fontId="1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wrapText="1"/>
    </xf>
    <xf numFmtId="0" fontId="10" fillId="2" borderId="0" xfId="0" applyFont="1" applyFill="1"/>
    <xf numFmtId="0" fontId="7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justify" wrapText="1"/>
    </xf>
    <xf numFmtId="49" fontId="5" fillId="2" borderId="1" xfId="0" applyNumberFormat="1" applyFont="1" applyFill="1" applyBorder="1" applyAlignment="1">
      <alignment horizontal="center" vertical="justify" wrapText="1"/>
    </xf>
    <xf numFmtId="0" fontId="11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5"/>
  <sheetViews>
    <sheetView tabSelected="1" topLeftCell="A367" workbookViewId="0">
      <selection activeCell="G382" sqref="G382"/>
    </sheetView>
  </sheetViews>
  <sheetFormatPr defaultRowHeight="12.5" x14ac:dyDescent="0.25"/>
  <cols>
    <col min="1" max="1" width="39" customWidth="1"/>
    <col min="2" max="2" width="11.54296875" customWidth="1"/>
    <col min="3" max="3" width="12.26953125" customWidth="1"/>
    <col min="4" max="4" width="7.1796875" customWidth="1"/>
    <col min="5" max="5" width="6.7265625" customWidth="1"/>
    <col min="6" max="6" width="6.26953125" customWidth="1"/>
    <col min="7" max="7" width="9.453125" customWidth="1"/>
    <col min="8" max="9" width="6.7265625" customWidth="1"/>
    <col min="10" max="10" width="6.453125" customWidth="1"/>
    <col min="11" max="11" width="6.1796875" customWidth="1"/>
    <col min="12" max="12" width="6.453125" customWidth="1"/>
    <col min="13" max="14" width="6.26953125" customWidth="1"/>
    <col min="15" max="15" width="6.1796875" customWidth="1"/>
  </cols>
  <sheetData>
    <row r="1" spans="1:15" ht="18" x14ac:dyDescent="0.4">
      <c r="A1" s="12"/>
      <c r="B1" s="12"/>
      <c r="C1" s="12"/>
      <c r="D1" s="12"/>
      <c r="E1" s="12"/>
      <c r="F1" s="12"/>
      <c r="G1" s="54" t="s">
        <v>41</v>
      </c>
      <c r="H1" s="12"/>
      <c r="I1" s="12"/>
      <c r="J1" s="12"/>
      <c r="K1" s="12"/>
      <c r="L1" s="12"/>
      <c r="M1" s="12"/>
      <c r="N1" s="12"/>
      <c r="O1" s="12"/>
    </row>
    <row r="2" spans="1:15" ht="18" x14ac:dyDescent="0.4">
      <c r="A2" s="12"/>
      <c r="B2" s="12"/>
      <c r="C2" s="12"/>
      <c r="D2" s="12"/>
      <c r="E2" s="12"/>
      <c r="F2" s="12"/>
      <c r="G2" s="54" t="s">
        <v>0</v>
      </c>
      <c r="H2" s="12"/>
      <c r="I2" s="12"/>
      <c r="J2" s="12"/>
      <c r="K2" s="12"/>
      <c r="L2" s="12"/>
      <c r="M2" s="12"/>
      <c r="N2" s="12"/>
      <c r="O2" s="12"/>
    </row>
    <row r="3" spans="1:15" ht="18" x14ac:dyDescent="0.4">
      <c r="A3" s="12"/>
      <c r="B3" s="12"/>
      <c r="C3" s="12"/>
      <c r="D3" s="12"/>
      <c r="E3" s="12"/>
      <c r="F3" s="12"/>
      <c r="G3" s="54" t="s">
        <v>1</v>
      </c>
      <c r="H3" s="12"/>
      <c r="I3" s="12"/>
      <c r="J3" s="12"/>
      <c r="K3" s="12"/>
      <c r="L3" s="12"/>
      <c r="M3" s="12"/>
      <c r="N3" s="12"/>
      <c r="O3" s="12"/>
    </row>
    <row r="4" spans="1:15" ht="15.5" x14ac:dyDescent="0.35">
      <c r="A4" s="12"/>
      <c r="B4" s="12"/>
      <c r="C4" s="12"/>
      <c r="D4" s="12"/>
      <c r="E4" s="77" t="s">
        <v>150</v>
      </c>
      <c r="F4" s="77"/>
      <c r="G4" s="78"/>
      <c r="H4" s="77"/>
      <c r="I4" s="12"/>
      <c r="J4" s="12"/>
      <c r="K4" s="12"/>
      <c r="L4" s="12"/>
      <c r="M4" s="12"/>
      <c r="N4" s="12"/>
      <c r="O4" s="12"/>
    </row>
    <row r="5" spans="1:15" ht="1.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8" x14ac:dyDescent="0.25">
      <c r="A6" s="6"/>
      <c r="B6" s="6"/>
      <c r="C6" s="6"/>
      <c r="D6" s="96" t="s">
        <v>2</v>
      </c>
      <c r="E6" s="96"/>
      <c r="F6" s="96"/>
      <c r="G6" s="96"/>
      <c r="H6" s="96" t="s">
        <v>3</v>
      </c>
      <c r="I6" s="96"/>
      <c r="J6" s="96"/>
      <c r="K6" s="96"/>
      <c r="L6" s="96" t="s">
        <v>4</v>
      </c>
      <c r="M6" s="96"/>
      <c r="N6" s="96"/>
      <c r="O6" s="96"/>
    </row>
    <row r="7" spans="1:15" ht="44.25" customHeight="1" x14ac:dyDescent="0.3">
      <c r="A7" s="94" t="s">
        <v>5</v>
      </c>
      <c r="B7" s="52" t="s">
        <v>6</v>
      </c>
      <c r="C7" s="95" t="s">
        <v>8</v>
      </c>
      <c r="D7" s="94" t="s">
        <v>9</v>
      </c>
      <c r="E7" s="94" t="s">
        <v>10</v>
      </c>
      <c r="F7" s="94" t="s">
        <v>11</v>
      </c>
      <c r="G7" s="53" t="s">
        <v>12</v>
      </c>
      <c r="H7" s="94" t="s">
        <v>14</v>
      </c>
      <c r="I7" s="94" t="s">
        <v>15</v>
      </c>
      <c r="J7" s="94" t="s">
        <v>16</v>
      </c>
      <c r="K7" s="94" t="s">
        <v>107</v>
      </c>
      <c r="L7" s="94" t="s">
        <v>17</v>
      </c>
      <c r="M7" s="94" t="s">
        <v>18</v>
      </c>
      <c r="N7" s="94" t="s">
        <v>19</v>
      </c>
      <c r="O7" s="94" t="s">
        <v>20</v>
      </c>
    </row>
    <row r="8" spans="1:15" ht="66.75" customHeight="1" x14ac:dyDescent="0.3">
      <c r="A8" s="94"/>
      <c r="B8" s="52" t="s">
        <v>7</v>
      </c>
      <c r="C8" s="95"/>
      <c r="D8" s="94"/>
      <c r="E8" s="94"/>
      <c r="F8" s="94"/>
      <c r="G8" s="53" t="s">
        <v>13</v>
      </c>
      <c r="H8" s="94"/>
      <c r="I8" s="94"/>
      <c r="J8" s="94"/>
      <c r="K8" s="94"/>
      <c r="L8" s="94"/>
      <c r="M8" s="94"/>
      <c r="N8" s="94"/>
      <c r="O8" s="94"/>
    </row>
    <row r="9" spans="1:15" ht="18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  <c r="N9" s="6">
        <v>14</v>
      </c>
      <c r="O9" s="6">
        <v>15</v>
      </c>
    </row>
    <row r="10" spans="1:15" ht="17.5" x14ac:dyDescent="0.25">
      <c r="A10" s="7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8" x14ac:dyDescent="0.25">
      <c r="A11" s="7" t="s">
        <v>22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8" x14ac:dyDescent="0.25">
      <c r="A12" s="67" t="s">
        <v>151</v>
      </c>
      <c r="B12" s="57" t="s">
        <v>152</v>
      </c>
      <c r="C12" s="57" t="s">
        <v>34</v>
      </c>
      <c r="D12" s="57">
        <v>17.7</v>
      </c>
      <c r="E12" s="57">
        <v>16.5</v>
      </c>
      <c r="F12" s="57">
        <v>8.4</v>
      </c>
      <c r="G12" s="57">
        <v>253.1</v>
      </c>
      <c r="H12" s="57">
        <v>0.17</v>
      </c>
      <c r="I12" s="57">
        <v>12.4</v>
      </c>
      <c r="J12" s="57">
        <v>0.21</v>
      </c>
      <c r="K12" s="57">
        <v>0.54</v>
      </c>
      <c r="L12" s="57">
        <v>148.6</v>
      </c>
      <c r="M12" s="57">
        <v>289.60000000000002</v>
      </c>
      <c r="N12" s="57">
        <v>31.52</v>
      </c>
      <c r="O12" s="57">
        <v>3.1</v>
      </c>
    </row>
    <row r="13" spans="1:15" ht="18" x14ac:dyDescent="0.35">
      <c r="A13" s="1" t="s">
        <v>95</v>
      </c>
      <c r="B13" s="2" t="s">
        <v>96</v>
      </c>
      <c r="C13" s="3" t="s">
        <v>97</v>
      </c>
      <c r="D13" s="2">
        <v>1.5</v>
      </c>
      <c r="E13" s="2">
        <v>0.5</v>
      </c>
      <c r="F13" s="2">
        <v>10.6</v>
      </c>
      <c r="G13" s="2">
        <v>53.3</v>
      </c>
      <c r="H13" s="2">
        <v>2.1999999999999999E-2</v>
      </c>
      <c r="I13" s="2">
        <v>0</v>
      </c>
      <c r="J13" s="2">
        <v>0</v>
      </c>
      <c r="K13" s="2">
        <v>0</v>
      </c>
      <c r="L13" s="2">
        <v>3.8</v>
      </c>
      <c r="M13" s="2">
        <v>13</v>
      </c>
      <c r="N13" s="2">
        <v>2.6</v>
      </c>
      <c r="O13" s="2">
        <v>0.24</v>
      </c>
    </row>
    <row r="14" spans="1:15" ht="18" x14ac:dyDescent="0.25">
      <c r="A14" s="1" t="s">
        <v>33</v>
      </c>
      <c r="B14" s="57" t="s">
        <v>116</v>
      </c>
      <c r="C14" s="57" t="s">
        <v>34</v>
      </c>
      <c r="D14" s="57">
        <v>0.2</v>
      </c>
      <c r="E14" s="57">
        <v>0.4</v>
      </c>
      <c r="F14" s="57">
        <v>24</v>
      </c>
      <c r="G14" s="57">
        <v>96</v>
      </c>
      <c r="H14" s="57">
        <v>0</v>
      </c>
      <c r="I14" s="57">
        <v>22.2</v>
      </c>
      <c r="J14" s="57">
        <v>0</v>
      </c>
      <c r="K14" s="57">
        <v>0</v>
      </c>
      <c r="L14" s="57">
        <v>7</v>
      </c>
      <c r="M14" s="57">
        <v>2</v>
      </c>
      <c r="N14" s="57">
        <v>3</v>
      </c>
      <c r="O14" s="57">
        <v>0.4</v>
      </c>
    </row>
    <row r="15" spans="1:15" ht="20.25" customHeight="1" x14ac:dyDescent="0.25">
      <c r="A15" s="56" t="s">
        <v>187</v>
      </c>
      <c r="B15" s="57" t="s">
        <v>188</v>
      </c>
      <c r="C15" s="58"/>
      <c r="D15" s="57">
        <v>1.5</v>
      </c>
      <c r="E15" s="57">
        <v>3.4</v>
      </c>
      <c r="F15" s="57">
        <v>13.4</v>
      </c>
      <c r="G15" s="57">
        <v>90</v>
      </c>
      <c r="H15" s="57">
        <v>0.01</v>
      </c>
      <c r="I15" s="57">
        <v>0</v>
      </c>
      <c r="J15" s="57">
        <v>0.02</v>
      </c>
      <c r="K15" s="57">
        <v>4.0000000000000001E-3</v>
      </c>
      <c r="L15" s="57">
        <v>2.6</v>
      </c>
      <c r="M15" s="57">
        <v>8</v>
      </c>
      <c r="N15" s="57">
        <v>1.4</v>
      </c>
      <c r="O15" s="57">
        <v>0.13</v>
      </c>
    </row>
    <row r="16" spans="1:15" ht="18" x14ac:dyDescent="0.35">
      <c r="A16" s="1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7.5" x14ac:dyDescent="0.35">
      <c r="A17" s="4" t="s">
        <v>25</v>
      </c>
      <c r="B17" s="2"/>
      <c r="C17" s="2"/>
      <c r="D17" s="5">
        <f t="shared" ref="D17:O17" si="0">SUM(D12:D15)</f>
        <v>20.9</v>
      </c>
      <c r="E17" s="5">
        <f t="shared" si="0"/>
        <v>20.799999999999997</v>
      </c>
      <c r="F17" s="5">
        <f t="shared" si="0"/>
        <v>56.4</v>
      </c>
      <c r="G17" s="5">
        <f t="shared" si="0"/>
        <v>492.4</v>
      </c>
      <c r="H17" s="5">
        <f t="shared" si="0"/>
        <v>0.20200000000000001</v>
      </c>
      <c r="I17" s="5">
        <f t="shared" si="0"/>
        <v>34.6</v>
      </c>
      <c r="J17" s="5">
        <f t="shared" si="0"/>
        <v>0.22999999999999998</v>
      </c>
      <c r="K17" s="5">
        <f t="shared" si="0"/>
        <v>0.54400000000000004</v>
      </c>
      <c r="L17" s="5">
        <f t="shared" si="0"/>
        <v>162</v>
      </c>
      <c r="M17" s="5">
        <f t="shared" si="0"/>
        <v>312.60000000000002</v>
      </c>
      <c r="N17" s="5">
        <f t="shared" si="0"/>
        <v>38.519999999999996</v>
      </c>
      <c r="O17" s="5">
        <f t="shared" si="0"/>
        <v>3.8699999999999997</v>
      </c>
    </row>
    <row r="18" spans="1:15" ht="18" x14ac:dyDescent="0.3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8" x14ac:dyDescent="0.3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7.5" x14ac:dyDescent="0.35">
      <c r="A20" s="7" t="s">
        <v>26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7.5" x14ac:dyDescent="0.35">
      <c r="A21" s="7" t="s">
        <v>22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4" customHeight="1" x14ac:dyDescent="0.25">
      <c r="A22" s="67" t="s">
        <v>190</v>
      </c>
      <c r="B22" s="57" t="s">
        <v>188</v>
      </c>
      <c r="C22" s="58" t="s">
        <v>50</v>
      </c>
      <c r="D22" s="57">
        <v>0.8</v>
      </c>
      <c r="E22" s="57">
        <v>0.1</v>
      </c>
      <c r="F22" s="57">
        <v>1.5</v>
      </c>
      <c r="G22" s="57">
        <v>10.1</v>
      </c>
      <c r="H22" s="57">
        <v>0.02</v>
      </c>
      <c r="I22" s="57">
        <v>2</v>
      </c>
      <c r="J22" s="57">
        <v>0.01</v>
      </c>
      <c r="K22" s="57">
        <v>0.01</v>
      </c>
      <c r="L22" s="57">
        <v>20.239999999999998</v>
      </c>
      <c r="M22" s="57">
        <v>20.88</v>
      </c>
      <c r="N22" s="57">
        <v>12.18</v>
      </c>
      <c r="O22" s="57">
        <v>0.52</v>
      </c>
    </row>
    <row r="23" spans="1:15" ht="36" x14ac:dyDescent="0.25">
      <c r="A23" s="1" t="s">
        <v>27</v>
      </c>
      <c r="B23" s="57" t="s">
        <v>86</v>
      </c>
      <c r="C23" s="57" t="s">
        <v>29</v>
      </c>
      <c r="D23" s="57">
        <v>2.903</v>
      </c>
      <c r="E23" s="57">
        <v>2.5379999999999998</v>
      </c>
      <c r="F23" s="57">
        <v>17.773</v>
      </c>
      <c r="G23" s="57">
        <v>105.54600000000001</v>
      </c>
      <c r="H23" s="57">
        <v>0.104</v>
      </c>
      <c r="I23" s="57">
        <v>0.7</v>
      </c>
      <c r="J23" s="57">
        <v>0.13500000000000001</v>
      </c>
      <c r="K23" s="57">
        <v>6.2E-2</v>
      </c>
      <c r="L23" s="57">
        <v>20.917999999999999</v>
      </c>
      <c r="M23" s="57">
        <v>76.173000000000002</v>
      </c>
      <c r="N23" s="57">
        <v>37.828000000000003</v>
      </c>
      <c r="O23" s="57">
        <v>1.3560000000000001</v>
      </c>
    </row>
    <row r="24" spans="1:15" ht="36" x14ac:dyDescent="0.25">
      <c r="A24" s="56" t="s">
        <v>153</v>
      </c>
      <c r="B24" s="79" t="s">
        <v>154</v>
      </c>
      <c r="C24" s="80" t="s">
        <v>50</v>
      </c>
      <c r="D24" s="79">
        <v>20.898</v>
      </c>
      <c r="E24" s="79">
        <v>9.35</v>
      </c>
      <c r="F24" s="79">
        <v>1.99</v>
      </c>
      <c r="G24" s="79">
        <v>175.702</v>
      </c>
      <c r="H24" s="79">
        <v>5.8000000000000003E-2</v>
      </c>
      <c r="I24" s="79">
        <v>3.5950000000000002</v>
      </c>
      <c r="J24" s="79">
        <v>7.2999999999999995E-2</v>
      </c>
      <c r="K24" s="79">
        <v>0</v>
      </c>
      <c r="L24" s="79">
        <v>189.97399999999999</v>
      </c>
      <c r="M24" s="81">
        <v>213.38900000000001</v>
      </c>
      <c r="N24" s="79">
        <v>65.745999999999995</v>
      </c>
      <c r="O24" s="79">
        <v>0</v>
      </c>
    </row>
    <row r="25" spans="1:15" ht="18" x14ac:dyDescent="0.35">
      <c r="A25" s="56" t="s">
        <v>30</v>
      </c>
      <c r="B25" s="2" t="s">
        <v>31</v>
      </c>
      <c r="C25" s="2" t="s">
        <v>155</v>
      </c>
      <c r="D25" s="2">
        <v>6.36</v>
      </c>
      <c r="E25" s="2">
        <v>4.5599999999999996</v>
      </c>
      <c r="F25" s="2">
        <v>39.36</v>
      </c>
      <c r="G25" s="2">
        <v>224.04</v>
      </c>
      <c r="H25" s="2">
        <v>7.1999999999999995E-2</v>
      </c>
      <c r="I25" s="2">
        <v>0</v>
      </c>
      <c r="J25" s="2">
        <v>1.6799999999999999E-2</v>
      </c>
      <c r="K25" s="2">
        <v>2.5000000000000001E-2</v>
      </c>
      <c r="L25" s="2">
        <v>21.24</v>
      </c>
      <c r="M25" s="2">
        <v>49.92</v>
      </c>
      <c r="N25" s="2">
        <v>9.1199999999999992</v>
      </c>
      <c r="O25" s="2">
        <v>0.96</v>
      </c>
    </row>
    <row r="26" spans="1:15" ht="18" x14ac:dyDescent="0.35">
      <c r="A26" s="1" t="s">
        <v>23</v>
      </c>
      <c r="B26" s="2" t="s">
        <v>24</v>
      </c>
      <c r="C26" s="2" t="s">
        <v>111</v>
      </c>
      <c r="D26" s="2">
        <v>0.14000000000000001</v>
      </c>
      <c r="E26" s="2">
        <v>3.4000000000000002E-2</v>
      </c>
      <c r="F26" s="2">
        <v>10.029999999999999</v>
      </c>
      <c r="G26" s="2">
        <v>40.97</v>
      </c>
      <c r="H26" s="2">
        <v>0</v>
      </c>
      <c r="I26" s="2">
        <v>0.03</v>
      </c>
      <c r="J26" s="2">
        <v>0</v>
      </c>
      <c r="K26" s="2">
        <v>0</v>
      </c>
      <c r="L26" s="2">
        <v>3.6</v>
      </c>
      <c r="M26" s="2">
        <v>5.4</v>
      </c>
      <c r="N26" s="2">
        <v>2.9</v>
      </c>
      <c r="O26" s="2">
        <v>0.6</v>
      </c>
    </row>
    <row r="27" spans="1:15" ht="18" x14ac:dyDescent="0.25">
      <c r="A27" s="1" t="s">
        <v>35</v>
      </c>
      <c r="B27" s="57" t="s">
        <v>115</v>
      </c>
      <c r="C27" s="60" t="s">
        <v>109</v>
      </c>
      <c r="D27" s="57">
        <v>2.64</v>
      </c>
      <c r="E27" s="57">
        <v>0.44</v>
      </c>
      <c r="F27" s="57">
        <v>16.399999999999999</v>
      </c>
      <c r="G27" s="57">
        <v>80.12</v>
      </c>
      <c r="H27" s="57">
        <v>0.09</v>
      </c>
      <c r="I27" s="57">
        <v>0</v>
      </c>
      <c r="J27" s="57">
        <v>0</v>
      </c>
      <c r="K27" s="57">
        <v>0</v>
      </c>
      <c r="L27" s="57">
        <v>18</v>
      </c>
      <c r="M27" s="57">
        <v>7</v>
      </c>
      <c r="N27" s="57">
        <v>24</v>
      </c>
      <c r="O27" s="57">
        <v>2</v>
      </c>
    </row>
    <row r="28" spans="1:15" ht="27" customHeight="1" x14ac:dyDescent="0.25">
      <c r="A28" s="56"/>
      <c r="B28" s="57"/>
      <c r="C28" s="58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</row>
    <row r="29" spans="1:15" ht="17.5" x14ac:dyDescent="0.35">
      <c r="A29" s="4" t="s">
        <v>25</v>
      </c>
      <c r="B29" s="2"/>
      <c r="C29" s="2"/>
      <c r="D29" s="5">
        <v>27.3</v>
      </c>
      <c r="E29" s="5">
        <v>22.67</v>
      </c>
      <c r="F29" s="5">
        <v>96.66</v>
      </c>
      <c r="G29" s="5">
        <v>696.7</v>
      </c>
      <c r="H29" s="5">
        <f>SUM(H22:H27)</f>
        <v>0.34399999999999997</v>
      </c>
      <c r="I29" s="5">
        <v>30.8</v>
      </c>
      <c r="J29" s="5">
        <f t="shared" ref="J29:O29" si="1">SUM(J22:J27)</f>
        <v>0.23480000000000004</v>
      </c>
      <c r="K29" s="5">
        <f t="shared" si="1"/>
        <v>9.7000000000000003E-2</v>
      </c>
      <c r="L29" s="5">
        <f t="shared" si="1"/>
        <v>273.97199999999998</v>
      </c>
      <c r="M29" s="5">
        <f t="shared" si="1"/>
        <v>372.762</v>
      </c>
      <c r="N29" s="5">
        <f t="shared" si="1"/>
        <v>151.774</v>
      </c>
      <c r="O29" s="5">
        <f t="shared" si="1"/>
        <v>5.4359999999999999</v>
      </c>
    </row>
    <row r="30" spans="1:15" ht="18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7.5" x14ac:dyDescent="0.35">
      <c r="A31" s="7" t="s">
        <v>36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7.5" x14ac:dyDescent="0.35">
      <c r="A32" s="7" t="s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8" x14ac:dyDescent="0.25">
      <c r="A33" s="1" t="s">
        <v>98</v>
      </c>
      <c r="B33" s="57" t="s">
        <v>117</v>
      </c>
      <c r="C33" s="58" t="s">
        <v>50</v>
      </c>
      <c r="D33" s="57">
        <v>8.3000000000000007</v>
      </c>
      <c r="E33" s="57">
        <v>11.1</v>
      </c>
      <c r="F33" s="57">
        <v>56.8</v>
      </c>
      <c r="G33" s="57">
        <v>395.8</v>
      </c>
      <c r="H33" s="57">
        <v>0.09</v>
      </c>
      <c r="I33" s="57">
        <v>7.2999999999999995E-2</v>
      </c>
      <c r="J33" s="57">
        <v>6.7000000000000004E-2</v>
      </c>
      <c r="K33" s="57">
        <v>0.04</v>
      </c>
      <c r="L33" s="57">
        <v>33.840000000000003</v>
      </c>
      <c r="M33" s="57">
        <v>80.7</v>
      </c>
      <c r="N33" s="57">
        <v>12.83</v>
      </c>
      <c r="O33" s="57">
        <v>0.96</v>
      </c>
    </row>
    <row r="34" spans="1:15" ht="24" customHeight="1" x14ac:dyDescent="0.25">
      <c r="A34" s="1" t="s">
        <v>64</v>
      </c>
      <c r="B34" s="57" t="s">
        <v>122</v>
      </c>
      <c r="C34" s="58" t="s">
        <v>34</v>
      </c>
      <c r="D34" s="57">
        <v>0.128</v>
      </c>
      <c r="E34" s="57">
        <v>1.6E-2</v>
      </c>
      <c r="F34" s="57">
        <v>24.384</v>
      </c>
      <c r="G34" s="57">
        <v>98.191999999999993</v>
      </c>
      <c r="H34" s="57">
        <v>5.0000000000000001E-3</v>
      </c>
      <c r="I34" s="57">
        <v>2.56</v>
      </c>
      <c r="J34" s="57">
        <v>2E-3</v>
      </c>
      <c r="K34" s="57">
        <v>0</v>
      </c>
      <c r="L34" s="57">
        <v>6.3520000000000003</v>
      </c>
      <c r="M34" s="57">
        <v>3.0619999999999998</v>
      </c>
      <c r="N34" s="57">
        <v>1.67</v>
      </c>
      <c r="O34" s="57">
        <v>0.155</v>
      </c>
    </row>
    <row r="35" spans="1:15" ht="18" x14ac:dyDescent="0.35">
      <c r="A35" s="1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8" x14ac:dyDescent="0.35">
      <c r="A36" s="1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7.5" x14ac:dyDescent="0.35">
      <c r="A37" s="4" t="s">
        <v>25</v>
      </c>
      <c r="B37" s="5"/>
      <c r="C37" s="5"/>
      <c r="D37" s="5">
        <f>SUM(D33:D35)</f>
        <v>8.4280000000000008</v>
      </c>
      <c r="E37" s="5">
        <f t="shared" ref="E37:O37" si="2">SUM(E33:E35)</f>
        <v>11.116</v>
      </c>
      <c r="F37" s="5">
        <f t="shared" si="2"/>
        <v>81.183999999999997</v>
      </c>
      <c r="G37" s="5">
        <f t="shared" si="2"/>
        <v>493.99200000000002</v>
      </c>
      <c r="H37" s="5">
        <f t="shared" si="2"/>
        <v>9.5000000000000001E-2</v>
      </c>
      <c r="I37" s="5">
        <f t="shared" si="2"/>
        <v>2.633</v>
      </c>
      <c r="J37" s="5">
        <f t="shared" si="2"/>
        <v>6.9000000000000006E-2</v>
      </c>
      <c r="K37" s="5">
        <f t="shared" si="2"/>
        <v>0.04</v>
      </c>
      <c r="L37" s="5">
        <f t="shared" si="2"/>
        <v>40.192000000000007</v>
      </c>
      <c r="M37" s="5">
        <f t="shared" si="2"/>
        <v>83.762</v>
      </c>
      <c r="N37" s="5">
        <f t="shared" si="2"/>
        <v>14.5</v>
      </c>
      <c r="O37" s="5">
        <f t="shared" si="2"/>
        <v>1.115</v>
      </c>
    </row>
    <row r="38" spans="1:15" ht="17.5" x14ac:dyDescent="0.3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22.5" customHeight="1" x14ac:dyDescent="0.35">
      <c r="A39" s="4" t="s">
        <v>39</v>
      </c>
      <c r="B39" s="5"/>
      <c r="C39" s="5"/>
      <c r="D39" s="5">
        <f t="shared" ref="D39:O39" si="3">D17+D29+D37</f>
        <v>56.628</v>
      </c>
      <c r="E39" s="5">
        <f t="shared" si="3"/>
        <v>54.585999999999999</v>
      </c>
      <c r="F39" s="5">
        <f t="shared" si="3"/>
        <v>234.244</v>
      </c>
      <c r="G39" s="5">
        <f t="shared" si="3"/>
        <v>1683.0919999999999</v>
      </c>
      <c r="H39" s="5">
        <f t="shared" si="3"/>
        <v>0.64100000000000001</v>
      </c>
      <c r="I39" s="5">
        <f t="shared" si="3"/>
        <v>68.033000000000001</v>
      </c>
      <c r="J39" s="5">
        <f t="shared" si="3"/>
        <v>0.53380000000000005</v>
      </c>
      <c r="K39" s="5">
        <f t="shared" si="3"/>
        <v>0.68100000000000005</v>
      </c>
      <c r="L39" s="5">
        <f t="shared" si="3"/>
        <v>476.16399999999999</v>
      </c>
      <c r="M39" s="5">
        <f t="shared" si="3"/>
        <v>769.12400000000002</v>
      </c>
      <c r="N39" s="5">
        <f t="shared" si="3"/>
        <v>204.79399999999998</v>
      </c>
      <c r="O39" s="5">
        <f t="shared" si="3"/>
        <v>10.420999999999999</v>
      </c>
    </row>
    <row r="40" spans="1:15" ht="17.5" x14ac:dyDescent="0.3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25">
      <c r="A41" s="10" t="s">
        <v>40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 ht="18" x14ac:dyDescent="0.25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  <row r="60" spans="1:15" ht="17.5" x14ac:dyDescent="0.25">
      <c r="A60" s="7" t="s">
        <v>21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ht="18" x14ac:dyDescent="0.25">
      <c r="A61" s="7" t="s">
        <v>42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ht="18" x14ac:dyDescent="0.25">
      <c r="A62" s="1" t="s">
        <v>190</v>
      </c>
      <c r="B62" s="57" t="s">
        <v>188</v>
      </c>
      <c r="C62" s="58" t="s">
        <v>97</v>
      </c>
      <c r="D62" s="57">
        <v>0.16</v>
      </c>
      <c r="E62" s="57">
        <v>2.1999999999999999E-2</v>
      </c>
      <c r="F62" s="57">
        <v>0.3</v>
      </c>
      <c r="G62" s="57">
        <v>2.02</v>
      </c>
      <c r="H62" s="57">
        <v>0.01</v>
      </c>
      <c r="I62" s="57">
        <v>0.4</v>
      </c>
      <c r="J62" s="57">
        <v>0</v>
      </c>
      <c r="K62" s="57">
        <v>0.01</v>
      </c>
      <c r="L62" s="57">
        <v>4.05</v>
      </c>
      <c r="M62" s="57">
        <v>4.18</v>
      </c>
      <c r="N62" s="57">
        <v>0.22</v>
      </c>
      <c r="O62" s="57">
        <v>0.11</v>
      </c>
    </row>
    <row r="63" spans="1:15" ht="18" x14ac:dyDescent="0.25">
      <c r="A63" s="1" t="s">
        <v>192</v>
      </c>
      <c r="B63" s="57" t="s">
        <v>193</v>
      </c>
      <c r="C63" s="58" t="s">
        <v>194</v>
      </c>
      <c r="D63" s="57">
        <v>32.412999999999997</v>
      </c>
      <c r="E63" s="57">
        <v>11.343</v>
      </c>
      <c r="F63" s="57">
        <v>27.867000000000001</v>
      </c>
      <c r="G63" s="57">
        <v>343.20499999999998</v>
      </c>
      <c r="H63" s="57">
        <v>0.22</v>
      </c>
      <c r="I63" s="57">
        <v>2.31</v>
      </c>
      <c r="J63" s="57">
        <v>0.189</v>
      </c>
      <c r="K63" s="57">
        <v>0.14399999999999999</v>
      </c>
      <c r="L63" s="57">
        <v>25.748999999999999</v>
      </c>
      <c r="M63" s="57">
        <v>316.82400000000001</v>
      </c>
      <c r="N63" s="57">
        <v>180.751</v>
      </c>
      <c r="O63" s="57">
        <v>4.5369999999999999</v>
      </c>
    </row>
    <row r="64" spans="1:15" ht="18" x14ac:dyDescent="0.25">
      <c r="A64" s="1" t="s">
        <v>23</v>
      </c>
      <c r="B64" s="57" t="s">
        <v>24</v>
      </c>
      <c r="C64" s="58" t="s">
        <v>111</v>
      </c>
      <c r="D64" s="57">
        <v>0.14000000000000001</v>
      </c>
      <c r="E64" s="57">
        <v>3.4000000000000002E-2</v>
      </c>
      <c r="F64" s="57">
        <v>10.029999999999999</v>
      </c>
      <c r="G64" s="57">
        <v>40.97</v>
      </c>
      <c r="H64" s="57">
        <v>0</v>
      </c>
      <c r="I64" s="59">
        <v>0.03</v>
      </c>
      <c r="J64" s="57">
        <v>0</v>
      </c>
      <c r="K64" s="57">
        <v>0</v>
      </c>
      <c r="L64" s="57">
        <v>3.6</v>
      </c>
      <c r="M64" s="57">
        <v>5.4</v>
      </c>
      <c r="N64" s="57">
        <v>2.9</v>
      </c>
      <c r="O64" s="57">
        <v>0.6</v>
      </c>
    </row>
    <row r="65" spans="1:15" ht="22.5" customHeight="1" x14ac:dyDescent="0.25">
      <c r="A65" s="56" t="s">
        <v>35</v>
      </c>
      <c r="B65" s="57" t="s">
        <v>115</v>
      </c>
      <c r="C65" s="58" t="s">
        <v>109</v>
      </c>
      <c r="D65" s="57">
        <v>2.64</v>
      </c>
      <c r="E65" s="57">
        <v>0.44</v>
      </c>
      <c r="F65" s="57">
        <v>16.399999999999999</v>
      </c>
      <c r="G65" s="57">
        <v>80.12</v>
      </c>
      <c r="H65" s="57">
        <v>0.09</v>
      </c>
      <c r="I65" s="57">
        <v>0</v>
      </c>
      <c r="J65" s="57">
        <v>0</v>
      </c>
      <c r="K65" s="57">
        <v>0</v>
      </c>
      <c r="L65" s="57">
        <v>18</v>
      </c>
      <c r="M65" s="57">
        <v>7</v>
      </c>
      <c r="N65" s="57">
        <v>24</v>
      </c>
      <c r="O65" s="57">
        <v>2</v>
      </c>
    </row>
    <row r="66" spans="1:15" ht="18" x14ac:dyDescent="0.25">
      <c r="A66" s="1"/>
      <c r="B66" s="57"/>
      <c r="C66" s="58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</row>
    <row r="67" spans="1:15" ht="17.5" x14ac:dyDescent="0.35">
      <c r="A67" s="4" t="s">
        <v>25</v>
      </c>
      <c r="B67" s="2"/>
      <c r="C67" s="3"/>
      <c r="D67" s="5">
        <f t="shared" ref="D67:O67" si="4">SUM(D62:D66)</f>
        <v>35.352999999999994</v>
      </c>
      <c r="E67" s="5">
        <f t="shared" si="4"/>
        <v>11.839</v>
      </c>
      <c r="F67" s="5">
        <f t="shared" si="4"/>
        <v>54.597000000000001</v>
      </c>
      <c r="G67" s="5">
        <f t="shared" si="4"/>
        <v>466.31499999999994</v>
      </c>
      <c r="H67" s="5">
        <f t="shared" si="4"/>
        <v>0.32</v>
      </c>
      <c r="I67" s="5">
        <f t="shared" si="4"/>
        <v>2.7399999999999998</v>
      </c>
      <c r="J67" s="5">
        <f t="shared" si="4"/>
        <v>0.189</v>
      </c>
      <c r="K67" s="5">
        <f t="shared" si="4"/>
        <v>0.154</v>
      </c>
      <c r="L67" s="5">
        <f t="shared" si="4"/>
        <v>51.399000000000001</v>
      </c>
      <c r="M67" s="5">
        <f t="shared" si="4"/>
        <v>333.404</v>
      </c>
      <c r="N67" s="5">
        <f t="shared" si="4"/>
        <v>207.87100000000001</v>
      </c>
      <c r="O67" s="5">
        <f t="shared" si="4"/>
        <v>7.2469999999999999</v>
      </c>
    </row>
    <row r="68" spans="1:15" ht="22.5" customHeight="1" x14ac:dyDescent="0.35">
      <c r="A68" s="6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8" x14ac:dyDescent="0.35">
      <c r="A69" s="6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7.5" x14ac:dyDescent="0.35">
      <c r="A70" s="7" t="s">
        <v>26</v>
      </c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7.5" x14ac:dyDescent="0.35">
      <c r="A71" s="7" t="s">
        <v>42</v>
      </c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21.75" customHeight="1" x14ac:dyDescent="0.25">
      <c r="A72" s="67" t="s">
        <v>191</v>
      </c>
      <c r="B72" s="57" t="s">
        <v>79</v>
      </c>
      <c r="C72" s="58" t="s">
        <v>50</v>
      </c>
      <c r="D72" s="57">
        <v>0.9</v>
      </c>
      <c r="E72" s="57">
        <v>0.13</v>
      </c>
      <c r="F72" s="57">
        <v>2.8</v>
      </c>
      <c r="G72" s="57">
        <v>5.6</v>
      </c>
      <c r="H72" s="57">
        <v>0.56000000000000005</v>
      </c>
      <c r="I72" s="57">
        <v>0.2</v>
      </c>
      <c r="J72" s="57">
        <v>7.0000000000000007E-2</v>
      </c>
      <c r="K72" s="57">
        <v>0.02</v>
      </c>
      <c r="L72" s="57">
        <v>0.38</v>
      </c>
      <c r="M72" s="57">
        <v>0</v>
      </c>
      <c r="N72" s="57">
        <v>0.1</v>
      </c>
      <c r="O72" s="57">
        <v>0.19</v>
      </c>
    </row>
    <row r="73" spans="1:15" ht="36" customHeight="1" x14ac:dyDescent="0.25">
      <c r="A73" s="1" t="s">
        <v>48</v>
      </c>
      <c r="B73" s="57" t="s">
        <v>110</v>
      </c>
      <c r="C73" s="58" t="s">
        <v>49</v>
      </c>
      <c r="D73" s="57">
        <v>2.0830000000000002</v>
      </c>
      <c r="E73" s="57">
        <v>4.7140000000000004</v>
      </c>
      <c r="F73" s="57">
        <v>8.7590000000000003</v>
      </c>
      <c r="G73" s="57">
        <v>85.795000000000002</v>
      </c>
      <c r="H73" s="57">
        <v>4.9000000000000002E-2</v>
      </c>
      <c r="I73" s="57">
        <v>12.749000000000001</v>
      </c>
      <c r="J73" s="57">
        <v>0.14899999999999999</v>
      </c>
      <c r="K73" s="57">
        <v>0</v>
      </c>
      <c r="L73" s="57">
        <v>45.046999999999997</v>
      </c>
      <c r="M73" s="57">
        <v>48.716000000000001</v>
      </c>
      <c r="N73" s="57">
        <v>20.446999999999999</v>
      </c>
      <c r="O73" s="57">
        <v>0.75800000000000001</v>
      </c>
    </row>
    <row r="74" spans="1:15" ht="18" x14ac:dyDescent="0.25">
      <c r="A74" s="56" t="s">
        <v>156</v>
      </c>
      <c r="B74" s="57" t="s">
        <v>157</v>
      </c>
      <c r="C74" s="58" t="s">
        <v>50</v>
      </c>
      <c r="D74" s="57">
        <v>12.363</v>
      </c>
      <c r="E74" s="57">
        <v>21.433</v>
      </c>
      <c r="F74" s="57">
        <v>10.539</v>
      </c>
      <c r="G74" s="57">
        <v>284.505</v>
      </c>
      <c r="H74" s="57">
        <v>0.29299999999999998</v>
      </c>
      <c r="I74" s="57">
        <v>2.2000000000000002</v>
      </c>
      <c r="J74" s="57">
        <v>0.04</v>
      </c>
      <c r="K74" s="57">
        <v>0.154</v>
      </c>
      <c r="L74" s="57">
        <v>24.113</v>
      </c>
      <c r="M74" s="57">
        <v>158.85400000000001</v>
      </c>
      <c r="N74" s="57">
        <v>9.1709999999999994</v>
      </c>
      <c r="O74" s="57">
        <v>1.849</v>
      </c>
    </row>
    <row r="75" spans="1:15" ht="18" x14ac:dyDescent="0.25">
      <c r="A75" s="56" t="s">
        <v>51</v>
      </c>
      <c r="B75" s="57" t="s">
        <v>52</v>
      </c>
      <c r="C75" s="58" t="s">
        <v>155</v>
      </c>
      <c r="D75" s="57">
        <v>4.327</v>
      </c>
      <c r="E75" s="57">
        <v>4.6032000000000002</v>
      </c>
      <c r="F75" s="57">
        <v>43.686</v>
      </c>
      <c r="G75" s="57">
        <v>233.52</v>
      </c>
      <c r="H75" s="57">
        <v>3.8399999999999997E-2</v>
      </c>
      <c r="I75" s="57">
        <v>0</v>
      </c>
      <c r="J75" s="57">
        <v>1.6799999999999999E-2</v>
      </c>
      <c r="K75" s="57">
        <v>6.0000000000000001E-3</v>
      </c>
      <c r="L75" s="57">
        <v>11.71</v>
      </c>
      <c r="M75" s="57">
        <v>87.38</v>
      </c>
      <c r="N75" s="57">
        <v>28.56</v>
      </c>
      <c r="O75" s="57">
        <v>0.624</v>
      </c>
    </row>
    <row r="76" spans="1:15" ht="18" x14ac:dyDescent="0.25">
      <c r="A76" s="1" t="s">
        <v>83</v>
      </c>
      <c r="B76" s="57" t="s">
        <v>84</v>
      </c>
      <c r="C76" s="58" t="s">
        <v>34</v>
      </c>
      <c r="D76" s="57">
        <v>0.28499999999999998</v>
      </c>
      <c r="E76" s="57">
        <v>0</v>
      </c>
      <c r="F76" s="57">
        <v>23.024999999999999</v>
      </c>
      <c r="G76" s="57">
        <v>93.24</v>
      </c>
      <c r="H76" s="57">
        <v>0</v>
      </c>
      <c r="I76" s="57">
        <v>1.2E-2</v>
      </c>
      <c r="J76" s="57">
        <v>8.9999999999999993E-3</v>
      </c>
      <c r="K76" s="57">
        <v>0</v>
      </c>
      <c r="L76" s="57">
        <v>30.11</v>
      </c>
      <c r="M76" s="57">
        <v>2.585</v>
      </c>
      <c r="N76" s="57">
        <v>1.266</v>
      </c>
      <c r="O76" s="57">
        <v>8.4000000000000005E-2</v>
      </c>
    </row>
    <row r="77" spans="1:15" ht="18" x14ac:dyDescent="0.25">
      <c r="A77" s="1" t="s">
        <v>35</v>
      </c>
      <c r="B77" s="57" t="s">
        <v>115</v>
      </c>
      <c r="C77" s="60" t="s">
        <v>109</v>
      </c>
      <c r="D77" s="57">
        <v>2.64</v>
      </c>
      <c r="E77" s="57">
        <v>0.44</v>
      </c>
      <c r="F77" s="57">
        <v>16.399999999999999</v>
      </c>
      <c r="G77" s="57">
        <v>80.12</v>
      </c>
      <c r="H77" s="57">
        <v>0.09</v>
      </c>
      <c r="I77" s="57">
        <v>0</v>
      </c>
      <c r="J77" s="57">
        <v>0</v>
      </c>
      <c r="K77" s="57">
        <v>0</v>
      </c>
      <c r="L77" s="57">
        <v>18</v>
      </c>
      <c r="M77" s="57">
        <v>7</v>
      </c>
      <c r="N77" s="57">
        <v>24</v>
      </c>
      <c r="O77" s="57">
        <v>2</v>
      </c>
    </row>
    <row r="78" spans="1:15" ht="21.75" customHeight="1" x14ac:dyDescent="0.25">
      <c r="A78" s="56" t="s">
        <v>187</v>
      </c>
      <c r="B78" s="57" t="s">
        <v>188</v>
      </c>
      <c r="C78" s="58"/>
      <c r="D78" s="57">
        <v>1.5</v>
      </c>
      <c r="E78" s="57">
        <v>3.4</v>
      </c>
      <c r="F78" s="57">
        <v>13.4</v>
      </c>
      <c r="G78" s="57">
        <v>90</v>
      </c>
      <c r="H78" s="57">
        <v>0.01</v>
      </c>
      <c r="I78" s="57">
        <v>0</v>
      </c>
      <c r="J78" s="57">
        <v>0.02</v>
      </c>
      <c r="K78" s="57">
        <v>4.0000000000000001E-3</v>
      </c>
      <c r="L78" s="57">
        <v>2.6</v>
      </c>
      <c r="M78" s="57">
        <v>8</v>
      </c>
      <c r="N78" s="57">
        <v>1.4</v>
      </c>
      <c r="O78" s="57">
        <v>0.13</v>
      </c>
    </row>
    <row r="79" spans="1:15" ht="18" x14ac:dyDescent="0.35">
      <c r="A79" s="1"/>
      <c r="B79" s="2"/>
      <c r="C79" s="3"/>
      <c r="D79" s="2"/>
      <c r="E79" s="2"/>
      <c r="F79" s="2"/>
      <c r="G79" s="2"/>
      <c r="H79" s="2"/>
      <c r="I79" s="14"/>
      <c r="J79" s="2"/>
      <c r="K79" s="2"/>
      <c r="L79" s="2"/>
      <c r="M79" s="2"/>
      <c r="N79" s="2"/>
      <c r="O79" s="2"/>
    </row>
    <row r="80" spans="1:15" ht="17.5" x14ac:dyDescent="0.35">
      <c r="A80" s="4" t="s">
        <v>53</v>
      </c>
      <c r="B80" s="2"/>
      <c r="C80" s="3"/>
      <c r="D80" s="5">
        <f t="shared" ref="D80:O80" si="5">SUM(D72:D78)</f>
        <v>24.098000000000003</v>
      </c>
      <c r="E80" s="5">
        <f t="shared" si="5"/>
        <v>34.720200000000006</v>
      </c>
      <c r="F80" s="5">
        <f t="shared" si="5"/>
        <v>118.60900000000001</v>
      </c>
      <c r="G80" s="5">
        <f t="shared" si="5"/>
        <v>872.78</v>
      </c>
      <c r="H80" s="5">
        <f t="shared" si="5"/>
        <v>1.0404000000000002</v>
      </c>
      <c r="I80" s="5">
        <f t="shared" si="5"/>
        <v>15.161000000000001</v>
      </c>
      <c r="J80" s="5">
        <f t="shared" si="5"/>
        <v>0.30480000000000002</v>
      </c>
      <c r="K80" s="5">
        <f t="shared" si="5"/>
        <v>0.184</v>
      </c>
      <c r="L80" s="5">
        <f t="shared" si="5"/>
        <v>131.96</v>
      </c>
      <c r="M80" s="5">
        <f t="shared" si="5"/>
        <v>312.53500000000003</v>
      </c>
      <c r="N80" s="5">
        <f t="shared" si="5"/>
        <v>84.944000000000003</v>
      </c>
      <c r="O80" s="5">
        <f t="shared" si="5"/>
        <v>5.6349999999999998</v>
      </c>
    </row>
    <row r="81" spans="1:15" ht="17.5" x14ac:dyDescent="0.35">
      <c r="A81" s="4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7.5" x14ac:dyDescent="0.35">
      <c r="A82" s="4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7.5" x14ac:dyDescent="0.35">
      <c r="A83" s="4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7.5" x14ac:dyDescent="0.35">
      <c r="A84" s="18"/>
      <c r="B84" s="35"/>
      <c r="C84" s="63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5" ht="17.5" x14ac:dyDescent="0.35">
      <c r="A85" s="7" t="s">
        <v>36</v>
      </c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7.5" x14ac:dyDescent="0.35">
      <c r="A86" s="7" t="s">
        <v>42</v>
      </c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8" x14ac:dyDescent="0.35">
      <c r="A87" s="1" t="s">
        <v>54</v>
      </c>
      <c r="B87" s="15" t="s">
        <v>123</v>
      </c>
      <c r="C87" s="3" t="s">
        <v>93</v>
      </c>
      <c r="D87" s="2">
        <v>5.15</v>
      </c>
      <c r="E87" s="2">
        <v>4.9000000000000004</v>
      </c>
      <c r="F87" s="2">
        <v>35.9</v>
      </c>
      <c r="G87" s="2">
        <v>208</v>
      </c>
      <c r="H87" s="2">
        <v>6.5000000000000002E-2</v>
      </c>
      <c r="I87" s="2">
        <v>0.433</v>
      </c>
      <c r="J87" s="2">
        <v>2.5999999999999999E-2</v>
      </c>
      <c r="K87" s="2">
        <v>0.16</v>
      </c>
      <c r="L87" s="2">
        <v>25.6</v>
      </c>
      <c r="M87" s="2">
        <v>50.5</v>
      </c>
      <c r="N87" s="2">
        <v>8.9</v>
      </c>
      <c r="O87" s="2">
        <v>0.7</v>
      </c>
    </row>
    <row r="88" spans="1:15" ht="18" x14ac:dyDescent="0.4">
      <c r="A88" s="13" t="s">
        <v>55</v>
      </c>
      <c r="B88" s="2"/>
      <c r="C88" s="3" t="s">
        <v>34</v>
      </c>
      <c r="D88" s="2">
        <v>2.8</v>
      </c>
      <c r="E88" s="2">
        <v>3.5</v>
      </c>
      <c r="F88" s="2">
        <v>13.8</v>
      </c>
      <c r="G88" s="2">
        <v>80</v>
      </c>
      <c r="H88" s="2">
        <v>0</v>
      </c>
      <c r="I88" s="2">
        <v>0</v>
      </c>
      <c r="J88" s="2">
        <v>4.5999999999999999E-2</v>
      </c>
      <c r="K88" s="2">
        <v>0</v>
      </c>
      <c r="L88" s="2">
        <v>100</v>
      </c>
      <c r="M88" s="2">
        <v>109</v>
      </c>
      <c r="N88" s="2">
        <v>10</v>
      </c>
      <c r="O88" s="2">
        <v>0</v>
      </c>
    </row>
    <row r="89" spans="1:15" ht="18" x14ac:dyDescent="0.35">
      <c r="A89" s="1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7.5" x14ac:dyDescent="0.35">
      <c r="A90" s="4" t="s">
        <v>53</v>
      </c>
      <c r="B90" s="5"/>
      <c r="C90" s="16"/>
      <c r="D90" s="5">
        <f t="shared" ref="D90:O90" si="6">SUM(D87:D89)</f>
        <v>7.95</v>
      </c>
      <c r="E90" s="5">
        <f t="shared" si="6"/>
        <v>8.4</v>
      </c>
      <c r="F90" s="5">
        <f t="shared" si="6"/>
        <v>49.7</v>
      </c>
      <c r="G90" s="5">
        <f t="shared" si="6"/>
        <v>288</v>
      </c>
      <c r="H90" s="5">
        <f t="shared" si="6"/>
        <v>6.5000000000000002E-2</v>
      </c>
      <c r="I90" s="5">
        <f t="shared" si="6"/>
        <v>0.433</v>
      </c>
      <c r="J90" s="5">
        <f t="shared" si="6"/>
        <v>7.1999999999999995E-2</v>
      </c>
      <c r="K90" s="5">
        <f t="shared" si="6"/>
        <v>0.16</v>
      </c>
      <c r="L90" s="5">
        <f t="shared" si="6"/>
        <v>125.6</v>
      </c>
      <c r="M90" s="5">
        <f t="shared" si="6"/>
        <v>159.5</v>
      </c>
      <c r="N90" s="5">
        <f t="shared" si="6"/>
        <v>18.899999999999999</v>
      </c>
      <c r="O90" s="5">
        <f t="shared" si="6"/>
        <v>0.7</v>
      </c>
    </row>
    <row r="91" spans="1:15" ht="17.5" x14ac:dyDescent="0.35">
      <c r="A91" s="4"/>
      <c r="B91" s="5"/>
      <c r="C91" s="16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ht="17.5" x14ac:dyDescent="0.35">
      <c r="A92" s="4" t="s">
        <v>39</v>
      </c>
      <c r="B92" s="5"/>
      <c r="C92" s="16"/>
      <c r="D92" s="5">
        <f t="shared" ref="D92:O92" si="7">D67+D80+D90</f>
        <v>67.400999999999996</v>
      </c>
      <c r="E92" s="5">
        <f t="shared" si="7"/>
        <v>54.959200000000003</v>
      </c>
      <c r="F92" s="5">
        <f t="shared" si="7"/>
        <v>222.90600000000001</v>
      </c>
      <c r="G92" s="5">
        <f t="shared" si="7"/>
        <v>1627.0949999999998</v>
      </c>
      <c r="H92" s="5">
        <f t="shared" si="7"/>
        <v>1.4254000000000002</v>
      </c>
      <c r="I92" s="5">
        <f t="shared" si="7"/>
        <v>18.334</v>
      </c>
      <c r="J92" s="5">
        <f t="shared" si="7"/>
        <v>0.56579999999999997</v>
      </c>
      <c r="K92" s="5">
        <f t="shared" si="7"/>
        <v>0.498</v>
      </c>
      <c r="L92" s="5">
        <f t="shared" si="7"/>
        <v>308.959</v>
      </c>
      <c r="M92" s="5">
        <f t="shared" si="7"/>
        <v>805.43900000000008</v>
      </c>
      <c r="N92" s="5">
        <f t="shared" si="7"/>
        <v>311.71499999999997</v>
      </c>
      <c r="O92" s="5">
        <f t="shared" si="7"/>
        <v>13.581999999999999</v>
      </c>
    </row>
    <row r="93" spans="1:15" ht="17.5" x14ac:dyDescent="0.35">
      <c r="A93" s="4"/>
      <c r="B93" s="5"/>
      <c r="C93" s="16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x14ac:dyDescent="0.25">
      <c r="A94" s="10" t="s">
        <v>56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1:1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1:1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1:1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1:1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1:1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1:1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1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1:1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1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1:1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1:1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1:1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1:1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1:1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15" ht="18" x14ac:dyDescent="0.25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</row>
    <row r="126" spans="1:15" ht="17.5" x14ac:dyDescent="0.25">
      <c r="A126" s="7" t="s">
        <v>21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 ht="18" x14ac:dyDescent="0.25">
      <c r="A127" s="7" t="s">
        <v>57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ht="18.75" customHeight="1" x14ac:dyDescent="0.25">
      <c r="A128" s="56" t="s">
        <v>142</v>
      </c>
      <c r="B128" s="57" t="s">
        <v>180</v>
      </c>
      <c r="C128" s="58" t="s">
        <v>158</v>
      </c>
      <c r="D128" s="57">
        <v>23.15</v>
      </c>
      <c r="E128" s="57">
        <v>15.127000000000001</v>
      </c>
      <c r="F128" s="57">
        <v>31.9</v>
      </c>
      <c r="G128" s="57">
        <v>341.07</v>
      </c>
      <c r="H128" s="57">
        <v>0.08</v>
      </c>
      <c r="I128" s="57">
        <v>0.43</v>
      </c>
      <c r="J128" s="57">
        <v>0.06</v>
      </c>
      <c r="K128" s="57">
        <v>0.3</v>
      </c>
      <c r="L128" s="57">
        <v>197.4</v>
      </c>
      <c r="M128" s="57">
        <v>263.58</v>
      </c>
      <c r="N128" s="57">
        <v>29.25</v>
      </c>
      <c r="O128" s="57">
        <v>0.9</v>
      </c>
    </row>
    <row r="129" spans="1:15" ht="18" x14ac:dyDescent="0.35">
      <c r="A129" s="1" t="s">
        <v>76</v>
      </c>
      <c r="B129" s="2" t="s">
        <v>70</v>
      </c>
      <c r="C129" s="3" t="s">
        <v>34</v>
      </c>
      <c r="D129" s="2">
        <v>1.92</v>
      </c>
      <c r="E129" s="2">
        <v>1.43</v>
      </c>
      <c r="F129" s="2">
        <v>17.399999999999999</v>
      </c>
      <c r="G129" s="2">
        <v>90.16</v>
      </c>
      <c r="H129" s="2">
        <v>1.6E-2</v>
      </c>
      <c r="I129" s="2">
        <v>0.26</v>
      </c>
      <c r="J129" s="2">
        <v>7.0000000000000001E-3</v>
      </c>
      <c r="K129" s="2">
        <v>6.4000000000000001E-2</v>
      </c>
      <c r="L129" s="2">
        <v>56.07</v>
      </c>
      <c r="M129" s="2">
        <v>53.4</v>
      </c>
      <c r="N129" s="2">
        <v>15.3</v>
      </c>
      <c r="O129" s="2">
        <v>0.6</v>
      </c>
    </row>
    <row r="130" spans="1:15" ht="18" x14ac:dyDescent="0.35">
      <c r="A130" s="1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8" x14ac:dyDescent="0.35">
      <c r="A131" s="56"/>
      <c r="B131" s="2"/>
      <c r="C131" s="9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</row>
    <row r="133" spans="1:15" ht="17.5" x14ac:dyDescent="0.35">
      <c r="A133" s="4" t="s">
        <v>25</v>
      </c>
      <c r="B133" s="2"/>
      <c r="C133" s="2"/>
      <c r="D133" s="5">
        <f t="shared" ref="D133:O133" si="8">SUM(D129:D131)</f>
        <v>1.92</v>
      </c>
      <c r="E133" s="5">
        <f t="shared" si="8"/>
        <v>1.43</v>
      </c>
      <c r="F133" s="5">
        <f t="shared" si="8"/>
        <v>17.399999999999999</v>
      </c>
      <c r="G133" s="5">
        <f>G128+G129</f>
        <v>431.23</v>
      </c>
      <c r="H133" s="5">
        <f t="shared" si="8"/>
        <v>1.6E-2</v>
      </c>
      <c r="I133" s="5">
        <f t="shared" si="8"/>
        <v>0.26</v>
      </c>
      <c r="J133" s="5">
        <f t="shared" si="8"/>
        <v>7.0000000000000001E-3</v>
      </c>
      <c r="K133" s="5">
        <f t="shared" si="8"/>
        <v>6.4000000000000001E-2</v>
      </c>
      <c r="L133" s="5">
        <f t="shared" si="8"/>
        <v>56.07</v>
      </c>
      <c r="M133" s="5">
        <f t="shared" si="8"/>
        <v>53.4</v>
      </c>
      <c r="N133" s="5">
        <f t="shared" si="8"/>
        <v>15.3</v>
      </c>
      <c r="O133" s="5">
        <f t="shared" si="8"/>
        <v>0.6</v>
      </c>
    </row>
    <row r="134" spans="1:15" ht="17.5" x14ac:dyDescent="0.35">
      <c r="A134" s="7" t="s">
        <v>26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7.5" x14ac:dyDescent="0.35">
      <c r="A135" s="7" t="s">
        <v>57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22.5" customHeight="1" x14ac:dyDescent="0.25">
      <c r="A136" s="56" t="s">
        <v>113</v>
      </c>
      <c r="B136" s="57" t="s">
        <v>114</v>
      </c>
      <c r="C136" s="58" t="s">
        <v>159</v>
      </c>
      <c r="D136" s="57">
        <v>1.4</v>
      </c>
      <c r="E136" s="57">
        <v>4.5</v>
      </c>
      <c r="F136" s="57">
        <v>8.8000000000000007</v>
      </c>
      <c r="G136" s="57">
        <v>81.040000000000006</v>
      </c>
      <c r="H136" s="57">
        <v>0.02</v>
      </c>
      <c r="I136" s="57">
        <v>13.8</v>
      </c>
      <c r="J136" s="57">
        <v>0.13</v>
      </c>
      <c r="K136" s="57">
        <v>0</v>
      </c>
      <c r="L136" s="57">
        <v>39.68</v>
      </c>
      <c r="M136" s="57">
        <v>26.29</v>
      </c>
      <c r="N136" s="57">
        <v>14.59</v>
      </c>
      <c r="O136" s="57">
        <v>0.498</v>
      </c>
    </row>
    <row r="137" spans="1:15" ht="18" x14ac:dyDescent="0.35">
      <c r="A137" s="1" t="s">
        <v>67</v>
      </c>
      <c r="B137" s="2" t="s">
        <v>28</v>
      </c>
      <c r="C137" s="3" t="s">
        <v>29</v>
      </c>
      <c r="D137" s="2">
        <v>5.12</v>
      </c>
      <c r="E137" s="2">
        <v>3.78</v>
      </c>
      <c r="F137" s="2">
        <v>17.899999999999999</v>
      </c>
      <c r="G137" s="2">
        <v>126.14</v>
      </c>
      <c r="H137" s="2">
        <v>0.17</v>
      </c>
      <c r="I137" s="14">
        <v>5</v>
      </c>
      <c r="J137" s="2">
        <v>0.14000000000000001</v>
      </c>
      <c r="K137" s="2">
        <v>0.06</v>
      </c>
      <c r="L137" s="2">
        <v>37.6</v>
      </c>
      <c r="M137" s="2">
        <v>95.4</v>
      </c>
      <c r="N137" s="2">
        <v>34.04</v>
      </c>
      <c r="O137" s="2">
        <v>1.77</v>
      </c>
    </row>
    <row r="138" spans="1:15" ht="18" x14ac:dyDescent="0.35">
      <c r="A138" s="1" t="s">
        <v>160</v>
      </c>
      <c r="B138" s="2" t="s">
        <v>139</v>
      </c>
      <c r="C138" s="3" t="s">
        <v>50</v>
      </c>
      <c r="D138" s="2">
        <v>24.032</v>
      </c>
      <c r="E138" s="2">
        <v>12.428000000000001</v>
      </c>
      <c r="F138" s="2">
        <v>5.3330000000000002</v>
      </c>
      <c r="G138" s="2">
        <v>229.31100000000001</v>
      </c>
      <c r="H138" s="2">
        <v>0.113</v>
      </c>
      <c r="I138" s="2">
        <v>1.1619999999999999</v>
      </c>
      <c r="J138" s="2">
        <v>2.9000000000000001E-2</v>
      </c>
      <c r="K138" s="2">
        <v>0</v>
      </c>
      <c r="L138" s="2">
        <v>119.34</v>
      </c>
      <c r="M138" s="2">
        <v>209.06790000000001</v>
      </c>
      <c r="N138" s="2">
        <v>75.680999999999997</v>
      </c>
      <c r="O138" s="2">
        <v>0</v>
      </c>
    </row>
    <row r="139" spans="1:15" ht="33" x14ac:dyDescent="0.25">
      <c r="A139" s="56" t="s">
        <v>161</v>
      </c>
      <c r="B139" s="57" t="s">
        <v>162</v>
      </c>
      <c r="C139" s="58" t="s">
        <v>155</v>
      </c>
      <c r="D139" s="57">
        <v>2.5</v>
      </c>
      <c r="E139" s="57">
        <v>2.4300000000000002</v>
      </c>
      <c r="F139" s="57">
        <v>13.68</v>
      </c>
      <c r="G139" s="57">
        <v>86.46</v>
      </c>
      <c r="H139" s="57">
        <v>7.1999999999999995E-2</v>
      </c>
      <c r="I139" s="57">
        <v>11.52</v>
      </c>
      <c r="J139" s="57">
        <v>0.48</v>
      </c>
      <c r="K139" s="57">
        <v>2.64E-2</v>
      </c>
      <c r="L139" s="57">
        <v>42.84</v>
      </c>
      <c r="M139" s="57">
        <v>61.56</v>
      </c>
      <c r="N139" s="57">
        <v>28.82</v>
      </c>
      <c r="O139" s="57">
        <v>0.96</v>
      </c>
    </row>
    <row r="140" spans="1:15" ht="18" x14ac:dyDescent="0.35">
      <c r="A140" s="1" t="s">
        <v>23</v>
      </c>
      <c r="B140" s="2" t="s">
        <v>24</v>
      </c>
      <c r="C140" s="2" t="s">
        <v>111</v>
      </c>
      <c r="D140" s="2">
        <v>0.14000000000000001</v>
      </c>
      <c r="E140" s="2">
        <v>3.4000000000000002E-2</v>
      </c>
      <c r="F140" s="2">
        <v>10.029999999999999</v>
      </c>
      <c r="G140" s="2">
        <v>40.97</v>
      </c>
      <c r="H140" s="2">
        <v>0</v>
      </c>
      <c r="I140" s="2">
        <v>0.03</v>
      </c>
      <c r="J140" s="2">
        <v>0</v>
      </c>
      <c r="K140" s="2">
        <v>0</v>
      </c>
      <c r="L140" s="2">
        <v>3.6</v>
      </c>
      <c r="M140" s="2">
        <v>5.4</v>
      </c>
      <c r="N140" s="2">
        <v>2.9</v>
      </c>
      <c r="O140" s="2">
        <v>0.6</v>
      </c>
    </row>
    <row r="141" spans="1:15" ht="18" x14ac:dyDescent="0.35">
      <c r="A141" s="1" t="s">
        <v>35</v>
      </c>
      <c r="B141" s="2" t="s">
        <v>115</v>
      </c>
      <c r="C141" s="9" t="s">
        <v>109</v>
      </c>
      <c r="D141" s="2">
        <v>2.64</v>
      </c>
      <c r="E141" s="2">
        <v>0.44</v>
      </c>
      <c r="F141" s="2">
        <v>16.399999999999999</v>
      </c>
      <c r="G141" s="2">
        <v>80.12</v>
      </c>
      <c r="H141" s="2">
        <v>0.09</v>
      </c>
      <c r="I141" s="2">
        <v>0</v>
      </c>
      <c r="J141" s="2">
        <v>0</v>
      </c>
      <c r="K141" s="2">
        <v>0</v>
      </c>
      <c r="L141" s="2">
        <v>18</v>
      </c>
      <c r="M141" s="2">
        <v>7</v>
      </c>
      <c r="N141" s="2">
        <v>24</v>
      </c>
      <c r="O141" s="2">
        <v>2</v>
      </c>
    </row>
    <row r="142" spans="1:15" ht="22.5" customHeight="1" x14ac:dyDescent="0.25">
      <c r="A142" s="56" t="s">
        <v>187</v>
      </c>
      <c r="B142" s="57" t="s">
        <v>188</v>
      </c>
      <c r="C142" s="58"/>
      <c r="D142" s="57">
        <v>1.5</v>
      </c>
      <c r="E142" s="57">
        <v>3.4</v>
      </c>
      <c r="F142" s="57">
        <v>13.4</v>
      </c>
      <c r="G142" s="57">
        <v>90</v>
      </c>
      <c r="H142" s="57">
        <v>0.01</v>
      </c>
      <c r="I142" s="57">
        <v>0</v>
      </c>
      <c r="J142" s="57">
        <v>0.02</v>
      </c>
      <c r="K142" s="57">
        <v>4.0000000000000001E-3</v>
      </c>
      <c r="L142" s="57">
        <v>2.6</v>
      </c>
      <c r="M142" s="57">
        <v>8</v>
      </c>
      <c r="N142" s="57">
        <v>1.4</v>
      </c>
      <c r="O142" s="57">
        <v>0.13</v>
      </c>
    </row>
    <row r="143" spans="1:15" ht="17.5" x14ac:dyDescent="0.35">
      <c r="A143" s="4" t="s">
        <v>25</v>
      </c>
      <c r="B143" s="2"/>
      <c r="C143" s="2"/>
      <c r="D143" s="5">
        <f t="shared" ref="D143:O143" si="9">SUM(D72:D141)</f>
        <v>194.31899999999999</v>
      </c>
      <c r="E143" s="5">
        <f t="shared" si="9"/>
        <v>182.79860000000005</v>
      </c>
      <c r="F143" s="5">
        <f t="shared" si="9"/>
        <v>698.36699999999973</v>
      </c>
      <c r="G143" s="5">
        <f>G136+G137+G138+G139+G140+G141</f>
        <v>644.04100000000005</v>
      </c>
      <c r="H143" s="5">
        <f t="shared" si="9"/>
        <v>4.2132000000000005</v>
      </c>
      <c r="I143" s="5">
        <f t="shared" si="9"/>
        <v>81.984000000000009</v>
      </c>
      <c r="J143" s="5">
        <f t="shared" si="9"/>
        <v>2.1723999999999997</v>
      </c>
      <c r="K143" s="5">
        <f t="shared" si="9"/>
        <v>1.7004000000000001</v>
      </c>
      <c r="L143" s="5">
        <f t="shared" si="9"/>
        <v>1394.6789999999996</v>
      </c>
      <c r="M143" s="5">
        <f t="shared" si="9"/>
        <v>2524.6069000000002</v>
      </c>
      <c r="N143" s="5">
        <f t="shared" si="9"/>
        <v>759.28399999999999</v>
      </c>
      <c r="O143" s="5">
        <f t="shared" si="9"/>
        <v>34.18</v>
      </c>
    </row>
    <row r="144" spans="1:15" ht="17.5" x14ac:dyDescent="0.35">
      <c r="A144" s="7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7.5" x14ac:dyDescent="0.35">
      <c r="A145" s="7" t="s">
        <v>36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7.5" x14ac:dyDescent="0.35">
      <c r="A146" s="7" t="s">
        <v>57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8" x14ac:dyDescent="0.35">
      <c r="A147" s="1" t="s">
        <v>130</v>
      </c>
      <c r="B147" s="2" t="s">
        <v>132</v>
      </c>
      <c r="C147" s="3" t="s">
        <v>131</v>
      </c>
      <c r="D147" s="2">
        <v>3.9649999999999999</v>
      </c>
      <c r="E147" s="2">
        <v>6.5579999999999998</v>
      </c>
      <c r="F147" s="2">
        <v>45.036999999999999</v>
      </c>
      <c r="G147" s="2">
        <v>255.03100000000001</v>
      </c>
      <c r="H147" s="2">
        <v>3.5999999999999997E-2</v>
      </c>
      <c r="I147" s="2">
        <v>3.2000000000000001E-2</v>
      </c>
      <c r="J147" s="2">
        <v>3.5999999999999997E-2</v>
      </c>
      <c r="K147" s="2">
        <v>3.1E-2</v>
      </c>
      <c r="L147" s="2">
        <v>14.955</v>
      </c>
      <c r="M147" s="2">
        <v>35.131999999999998</v>
      </c>
      <c r="N147" s="2">
        <v>4.9950000000000001</v>
      </c>
      <c r="O147" s="2">
        <v>0.46400000000000002</v>
      </c>
    </row>
    <row r="148" spans="1:15" ht="18" x14ac:dyDescent="0.35">
      <c r="A148" s="1" t="s">
        <v>23</v>
      </c>
      <c r="B148" s="2" t="s">
        <v>24</v>
      </c>
      <c r="C148" s="2" t="s">
        <v>111</v>
      </c>
      <c r="D148" s="2">
        <v>0.14000000000000001</v>
      </c>
      <c r="E148" s="2">
        <v>3.4000000000000002E-2</v>
      </c>
      <c r="F148" s="2">
        <v>10.029999999999999</v>
      </c>
      <c r="G148" s="2">
        <v>40.97</v>
      </c>
      <c r="H148" s="2">
        <v>0</v>
      </c>
      <c r="I148" s="2">
        <v>0.03</v>
      </c>
      <c r="J148" s="2">
        <v>0</v>
      </c>
      <c r="K148" s="2">
        <v>0</v>
      </c>
      <c r="L148" s="2">
        <v>3.6</v>
      </c>
      <c r="M148" s="2">
        <v>5.4</v>
      </c>
      <c r="N148" s="2">
        <v>2.9</v>
      </c>
      <c r="O148" s="2">
        <v>0.6</v>
      </c>
    </row>
    <row r="149" spans="1:15" ht="18" x14ac:dyDescent="0.3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7.5" x14ac:dyDescent="0.35">
      <c r="A150" s="4" t="s">
        <v>53</v>
      </c>
      <c r="B150" s="2"/>
      <c r="C150" s="2"/>
      <c r="D150" s="5">
        <f t="shared" ref="D150:O150" si="10">SUM(D147:D149)</f>
        <v>4.1049999999999995</v>
      </c>
      <c r="E150" s="5">
        <f t="shared" si="10"/>
        <v>6.5919999999999996</v>
      </c>
      <c r="F150" s="5">
        <f t="shared" si="10"/>
        <v>55.067</v>
      </c>
      <c r="G150" s="5">
        <f t="shared" si="10"/>
        <v>296.00099999999998</v>
      </c>
      <c r="H150" s="5">
        <f t="shared" si="10"/>
        <v>3.5999999999999997E-2</v>
      </c>
      <c r="I150" s="5">
        <f t="shared" si="10"/>
        <v>6.2E-2</v>
      </c>
      <c r="J150" s="5">
        <f t="shared" si="10"/>
        <v>3.5999999999999997E-2</v>
      </c>
      <c r="K150" s="5">
        <f t="shared" si="10"/>
        <v>3.1E-2</v>
      </c>
      <c r="L150" s="5">
        <f t="shared" si="10"/>
        <v>18.555</v>
      </c>
      <c r="M150" s="5">
        <f t="shared" si="10"/>
        <v>40.531999999999996</v>
      </c>
      <c r="N150" s="5">
        <f t="shared" si="10"/>
        <v>7.8949999999999996</v>
      </c>
      <c r="O150" s="5">
        <f t="shared" si="10"/>
        <v>1.0640000000000001</v>
      </c>
    </row>
    <row r="151" spans="1:15" ht="17.5" x14ac:dyDescent="0.35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ht="17.5" x14ac:dyDescent="0.35">
      <c r="A152" s="4" t="s">
        <v>39</v>
      </c>
      <c r="B152" s="5"/>
      <c r="C152" s="5"/>
      <c r="D152" s="5">
        <f t="shared" ref="D152:O152" si="11">D133+D143+D150</f>
        <v>200.34399999999997</v>
      </c>
      <c r="E152" s="5">
        <f t="shared" si="11"/>
        <v>190.82060000000007</v>
      </c>
      <c r="F152" s="5">
        <f t="shared" si="11"/>
        <v>770.83399999999972</v>
      </c>
      <c r="G152" s="5">
        <f t="shared" si="11"/>
        <v>1371.2720000000002</v>
      </c>
      <c r="H152" s="5">
        <f t="shared" si="11"/>
        <v>4.2652000000000001</v>
      </c>
      <c r="I152" s="5">
        <f t="shared" si="11"/>
        <v>82.306000000000012</v>
      </c>
      <c r="J152" s="5">
        <f t="shared" si="11"/>
        <v>2.2153999999999998</v>
      </c>
      <c r="K152" s="5">
        <f t="shared" si="11"/>
        <v>1.7954000000000001</v>
      </c>
      <c r="L152" s="5">
        <f t="shared" si="11"/>
        <v>1469.3039999999996</v>
      </c>
      <c r="M152" s="5">
        <f t="shared" si="11"/>
        <v>2618.5389000000005</v>
      </c>
      <c r="N152" s="5">
        <f t="shared" si="11"/>
        <v>782.47899999999993</v>
      </c>
      <c r="O152" s="5">
        <f t="shared" si="11"/>
        <v>35.844000000000001</v>
      </c>
    </row>
    <row r="153" spans="1:15" x14ac:dyDescent="0.25">
      <c r="A153" s="10" t="s">
        <v>40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1:15" x14ac:dyDescent="0.25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1:15" x14ac:dyDescent="0.25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1:15" x14ac:dyDescent="0.25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1:1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1:15" ht="17.5" x14ac:dyDescent="0.25">
      <c r="A158" s="7" t="s">
        <v>21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1"/>
      <c r="M158" s="21"/>
      <c r="N158" s="4"/>
      <c r="O158" s="4"/>
    </row>
    <row r="159" spans="1:15" ht="18" x14ac:dyDescent="0.25">
      <c r="A159" s="7" t="s">
        <v>66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1"/>
      <c r="M159" s="21"/>
      <c r="N159" s="1"/>
      <c r="O159" s="1"/>
    </row>
    <row r="160" spans="1:15" ht="36" x14ac:dyDescent="0.25">
      <c r="A160" s="56" t="s">
        <v>195</v>
      </c>
      <c r="B160" s="57" t="s">
        <v>196</v>
      </c>
      <c r="C160" s="58" t="s">
        <v>145</v>
      </c>
      <c r="D160" s="57">
        <v>6.8109999999999999</v>
      </c>
      <c r="E160" s="57">
        <v>6.2469999999999999</v>
      </c>
      <c r="F160" s="57">
        <v>44.238999999999997</v>
      </c>
      <c r="G160" s="57">
        <v>260.42899999999997</v>
      </c>
      <c r="H160" s="57">
        <v>0.11700000000000001</v>
      </c>
      <c r="I160" s="59">
        <v>0.504</v>
      </c>
      <c r="J160" s="57">
        <v>3.1E-2</v>
      </c>
      <c r="K160" s="57">
        <v>0.13600000000000001</v>
      </c>
      <c r="L160" s="57">
        <v>114.515</v>
      </c>
      <c r="M160" s="57">
        <v>157.29</v>
      </c>
      <c r="N160" s="57">
        <v>39.628999999999998</v>
      </c>
      <c r="O160" s="57">
        <v>0.93</v>
      </c>
    </row>
    <row r="161" spans="1:15" ht="18" x14ac:dyDescent="0.25">
      <c r="A161" s="1" t="s">
        <v>44</v>
      </c>
      <c r="B161" s="60" t="s">
        <v>118</v>
      </c>
      <c r="C161" s="58" t="s">
        <v>197</v>
      </c>
      <c r="D161" s="57">
        <v>5.96</v>
      </c>
      <c r="E161" s="57">
        <v>5.7</v>
      </c>
      <c r="F161" s="57">
        <v>10.6</v>
      </c>
      <c r="G161" s="57">
        <v>117.54</v>
      </c>
      <c r="H161" s="57">
        <v>6.0000000000000001E-3</v>
      </c>
      <c r="I161" s="57">
        <v>5.6000000000000001E-2</v>
      </c>
      <c r="J161" s="57">
        <v>3.1E-2</v>
      </c>
      <c r="K161" s="57">
        <v>0</v>
      </c>
      <c r="L161" s="57">
        <v>154.88</v>
      </c>
      <c r="M161" s="57">
        <v>87</v>
      </c>
      <c r="N161" s="57">
        <v>6.09</v>
      </c>
      <c r="O161" s="57">
        <v>0.17399999999999999</v>
      </c>
    </row>
    <row r="162" spans="1:15" ht="25.5" customHeight="1" x14ac:dyDescent="0.25">
      <c r="A162" s="56" t="s">
        <v>37</v>
      </c>
      <c r="B162" s="57" t="s">
        <v>38</v>
      </c>
      <c r="C162" s="58" t="s">
        <v>34</v>
      </c>
      <c r="D162" s="57">
        <v>3.27</v>
      </c>
      <c r="E162" s="57">
        <v>2.5299999999999998</v>
      </c>
      <c r="F162" s="57">
        <v>19.603000000000002</v>
      </c>
      <c r="G162" s="57">
        <v>114.26</v>
      </c>
      <c r="H162" s="57">
        <v>3.1E-2</v>
      </c>
      <c r="I162" s="57">
        <v>0.52</v>
      </c>
      <c r="J162" s="57">
        <v>1.2999999999999999E-2</v>
      </c>
      <c r="K162" s="57">
        <v>0.124</v>
      </c>
      <c r="L162" s="57">
        <v>108.866</v>
      </c>
      <c r="M162" s="57">
        <v>92.546000000000006</v>
      </c>
      <c r="N162" s="57">
        <v>21.423999999999999</v>
      </c>
      <c r="O162" s="57">
        <v>0.61399999999999999</v>
      </c>
    </row>
    <row r="163" spans="1:15" ht="19.5" customHeight="1" x14ac:dyDescent="0.35">
      <c r="A163" s="1" t="s">
        <v>198</v>
      </c>
      <c r="B163" s="57"/>
      <c r="C163" s="3" t="s">
        <v>50</v>
      </c>
      <c r="D163" s="2">
        <v>0.4</v>
      </c>
      <c r="E163" s="2">
        <v>0.4</v>
      </c>
      <c r="F163" s="2">
        <v>9.8000000000000007</v>
      </c>
      <c r="G163" s="2">
        <v>47</v>
      </c>
      <c r="H163" s="2">
        <v>0.03</v>
      </c>
      <c r="I163" s="2">
        <v>1</v>
      </c>
      <c r="J163" s="2">
        <v>0.5</v>
      </c>
      <c r="K163" s="2">
        <v>0.02</v>
      </c>
      <c r="L163" s="2">
        <v>1.6</v>
      </c>
      <c r="M163" s="2">
        <v>0</v>
      </c>
      <c r="N163" s="2">
        <v>0</v>
      </c>
      <c r="O163" s="2">
        <v>2.5</v>
      </c>
    </row>
    <row r="164" spans="1:15" ht="20.25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</row>
    <row r="165" spans="1:15" ht="17.5" x14ac:dyDescent="0.35">
      <c r="A165" s="4" t="s">
        <v>25</v>
      </c>
      <c r="B165" s="15"/>
      <c r="C165" s="15"/>
      <c r="D165" s="5">
        <f t="shared" ref="D165:O165" si="12">SUM(D160:D163)</f>
        <v>16.440999999999999</v>
      </c>
      <c r="E165" s="5">
        <f t="shared" si="12"/>
        <v>14.876999999999999</v>
      </c>
      <c r="F165" s="5">
        <f t="shared" si="12"/>
        <v>84.242000000000004</v>
      </c>
      <c r="G165" s="5">
        <f t="shared" si="12"/>
        <v>539.22900000000004</v>
      </c>
      <c r="H165" s="5">
        <f t="shared" si="12"/>
        <v>0.18400000000000002</v>
      </c>
      <c r="I165" s="22">
        <f t="shared" si="12"/>
        <v>2.08</v>
      </c>
      <c r="J165" s="5">
        <f t="shared" si="12"/>
        <v>0.57499999999999996</v>
      </c>
      <c r="K165" s="5">
        <f t="shared" si="12"/>
        <v>0.28000000000000003</v>
      </c>
      <c r="L165" s="5">
        <f t="shared" si="12"/>
        <v>379.86099999999999</v>
      </c>
      <c r="M165" s="5">
        <f t="shared" si="12"/>
        <v>336.83600000000001</v>
      </c>
      <c r="N165" s="5">
        <f t="shared" si="12"/>
        <v>67.143000000000001</v>
      </c>
      <c r="O165" s="5">
        <f t="shared" si="12"/>
        <v>4.218</v>
      </c>
    </row>
    <row r="166" spans="1:15" ht="18" x14ac:dyDescent="0.35">
      <c r="A166" s="1"/>
      <c r="B166" s="15"/>
      <c r="C166" s="15"/>
      <c r="D166" s="15"/>
      <c r="E166" s="15"/>
      <c r="F166" s="15"/>
      <c r="G166" s="15"/>
      <c r="H166" s="15"/>
      <c r="I166" s="23"/>
      <c r="J166" s="15"/>
      <c r="K166" s="15"/>
      <c r="L166" s="15"/>
      <c r="M166" s="15"/>
      <c r="N166" s="15"/>
      <c r="O166" s="15"/>
    </row>
    <row r="167" spans="1:15" ht="18" x14ac:dyDescent="0.35">
      <c r="A167" s="1"/>
      <c r="B167" s="15"/>
      <c r="C167" s="15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ht="18" x14ac:dyDescent="0.35">
      <c r="A168" s="1"/>
      <c r="B168" s="15"/>
      <c r="C168" s="15"/>
      <c r="D168" s="15"/>
      <c r="E168" s="15"/>
      <c r="F168" s="15"/>
      <c r="G168" s="15"/>
      <c r="H168" s="15"/>
      <c r="I168" s="23"/>
      <c r="J168" s="15"/>
      <c r="K168" s="15"/>
      <c r="L168" s="15"/>
      <c r="M168" s="15"/>
      <c r="N168" s="15"/>
      <c r="O168" s="15"/>
    </row>
    <row r="169" spans="1:15" ht="17.5" x14ac:dyDescent="0.35">
      <c r="A169" s="7" t="s">
        <v>26</v>
      </c>
      <c r="B169" s="15"/>
      <c r="C169" s="15"/>
      <c r="D169" s="15"/>
      <c r="E169" s="15"/>
      <c r="F169" s="15"/>
      <c r="G169" s="15"/>
      <c r="H169" s="15"/>
      <c r="I169" s="23"/>
      <c r="J169" s="15"/>
      <c r="K169" s="15"/>
      <c r="L169" s="15"/>
      <c r="M169" s="15"/>
      <c r="N169" s="15"/>
      <c r="O169" s="15"/>
    </row>
    <row r="170" spans="1:15" ht="17.5" x14ac:dyDescent="0.35">
      <c r="A170" s="7" t="s">
        <v>66</v>
      </c>
      <c r="B170" s="15"/>
      <c r="C170" s="15"/>
      <c r="D170" s="15"/>
      <c r="E170" s="15"/>
      <c r="F170" s="15"/>
      <c r="G170" s="15"/>
      <c r="H170" s="15"/>
      <c r="I170" s="23"/>
      <c r="J170" s="15"/>
      <c r="K170" s="15"/>
      <c r="L170" s="15"/>
      <c r="M170" s="15"/>
      <c r="N170" s="15"/>
      <c r="O170" s="15"/>
    </row>
    <row r="171" spans="1:15" ht="18" x14ac:dyDescent="0.25">
      <c r="A171" s="56" t="s">
        <v>163</v>
      </c>
      <c r="B171" s="57">
        <v>2717</v>
      </c>
      <c r="C171" s="58" t="s">
        <v>50</v>
      </c>
      <c r="D171" s="57">
        <v>1.3580000000000001</v>
      </c>
      <c r="E171" s="57">
        <v>5.3710000000000004</v>
      </c>
      <c r="F171" s="57">
        <v>7.76</v>
      </c>
      <c r="G171" s="57">
        <v>84.81</v>
      </c>
      <c r="H171" s="57">
        <v>1.4E-2</v>
      </c>
      <c r="I171" s="57">
        <v>3.88</v>
      </c>
      <c r="J171" s="57">
        <v>1.2E-2</v>
      </c>
      <c r="K171" s="57">
        <v>3.1E-2</v>
      </c>
      <c r="L171" s="57">
        <v>31.582999999999998</v>
      </c>
      <c r="M171" s="57">
        <v>36.392000000000003</v>
      </c>
      <c r="N171" s="57">
        <v>18.565999999999999</v>
      </c>
      <c r="O171" s="57">
        <v>1.1830000000000001</v>
      </c>
    </row>
    <row r="172" spans="1:15" ht="18" x14ac:dyDescent="0.35">
      <c r="A172" s="1" t="s">
        <v>58</v>
      </c>
      <c r="B172" s="2" t="s">
        <v>59</v>
      </c>
      <c r="C172" s="3" t="s">
        <v>60</v>
      </c>
      <c r="D172" s="2">
        <v>7.3979999999999997</v>
      </c>
      <c r="E172" s="2">
        <v>9.0950000000000006</v>
      </c>
      <c r="F172" s="2">
        <v>5.32</v>
      </c>
      <c r="G172" s="2">
        <v>132.75700000000001</v>
      </c>
      <c r="H172" s="2">
        <v>5.1999999999999998E-2</v>
      </c>
      <c r="I172" s="2">
        <v>3.6920000000000002</v>
      </c>
      <c r="J172" s="2">
        <v>3.5000000000000003E-2</v>
      </c>
      <c r="K172" s="2">
        <v>6.8000000000000005E-2</v>
      </c>
      <c r="L172" s="2">
        <v>27.693999999999999</v>
      </c>
      <c r="M172" s="2">
        <v>81.566999999999993</v>
      </c>
      <c r="N172" s="2">
        <v>16.869</v>
      </c>
      <c r="O172" s="2">
        <v>0.91700000000000004</v>
      </c>
    </row>
    <row r="173" spans="1:15" ht="18" x14ac:dyDescent="0.25">
      <c r="A173" s="56" t="s">
        <v>164</v>
      </c>
      <c r="B173" s="57" t="s">
        <v>165</v>
      </c>
      <c r="C173" s="58" t="s">
        <v>50</v>
      </c>
      <c r="D173" s="57">
        <v>16.907</v>
      </c>
      <c r="E173" s="57">
        <v>14.223000000000001</v>
      </c>
      <c r="F173" s="57">
        <v>16.95</v>
      </c>
      <c r="G173" s="57">
        <v>263.43</v>
      </c>
      <c r="H173" s="57">
        <v>0.312</v>
      </c>
      <c r="I173" s="57">
        <v>0.16200000000000001</v>
      </c>
      <c r="J173" s="57">
        <v>2.4E-2</v>
      </c>
      <c r="K173" s="57">
        <v>0.216</v>
      </c>
      <c r="L173" s="57">
        <v>86.789000000000001</v>
      </c>
      <c r="M173" s="57">
        <v>232.78</v>
      </c>
      <c r="N173" s="57">
        <v>51.195999999999998</v>
      </c>
      <c r="O173" s="57">
        <v>2.097</v>
      </c>
    </row>
    <row r="174" spans="1:15" ht="18" x14ac:dyDescent="0.25">
      <c r="A174" s="56" t="s">
        <v>68</v>
      </c>
      <c r="B174" s="57" t="s">
        <v>69</v>
      </c>
      <c r="C174" s="58" t="s">
        <v>155</v>
      </c>
      <c r="D174" s="57">
        <v>3.73</v>
      </c>
      <c r="E174" s="57">
        <v>5.28</v>
      </c>
      <c r="F174" s="57">
        <v>24.06</v>
      </c>
      <c r="G174" s="57">
        <v>158.52000000000001</v>
      </c>
      <c r="H174" s="57">
        <v>0.14000000000000001</v>
      </c>
      <c r="I174" s="57">
        <v>12.48</v>
      </c>
      <c r="J174" s="57">
        <v>2.4E-2</v>
      </c>
      <c r="K174" s="57">
        <v>0.126</v>
      </c>
      <c r="L174" s="57">
        <v>48.36</v>
      </c>
      <c r="M174" s="57">
        <v>102.12</v>
      </c>
      <c r="N174" s="57">
        <v>34.4</v>
      </c>
      <c r="O174" s="57">
        <v>1.26</v>
      </c>
    </row>
    <row r="175" spans="1:15" ht="18" x14ac:dyDescent="0.25">
      <c r="A175" s="1" t="s">
        <v>45</v>
      </c>
      <c r="B175" s="57" t="s">
        <v>46</v>
      </c>
      <c r="C175" s="58" t="s">
        <v>112</v>
      </c>
      <c r="D175" s="57">
        <v>0.19700000000000001</v>
      </c>
      <c r="E175" s="57">
        <v>4.1000000000000002E-2</v>
      </c>
      <c r="F175" s="57">
        <v>10.215999999999999</v>
      </c>
      <c r="G175" s="57">
        <v>42.02</v>
      </c>
      <c r="H175" s="57">
        <v>2E-3</v>
      </c>
      <c r="I175" s="59">
        <v>1.1499999999999999</v>
      </c>
      <c r="J175" s="57">
        <v>1E-3</v>
      </c>
      <c r="K175" s="57">
        <v>0</v>
      </c>
      <c r="L175" s="57">
        <v>6.03</v>
      </c>
      <c r="M175" s="57">
        <v>6.7</v>
      </c>
      <c r="N175" s="57">
        <v>3.6019999999999999</v>
      </c>
      <c r="O175" s="57">
        <v>0.6</v>
      </c>
    </row>
    <row r="176" spans="1:15" ht="18" x14ac:dyDescent="0.35">
      <c r="A176" s="1" t="s">
        <v>35</v>
      </c>
      <c r="B176" s="2" t="s">
        <v>115</v>
      </c>
      <c r="C176" s="9" t="s">
        <v>109</v>
      </c>
      <c r="D176" s="2">
        <v>2.64</v>
      </c>
      <c r="E176" s="2">
        <v>0.44</v>
      </c>
      <c r="F176" s="2">
        <v>16.399999999999999</v>
      </c>
      <c r="G176" s="2">
        <v>80.12</v>
      </c>
      <c r="H176" s="2">
        <v>0.09</v>
      </c>
      <c r="I176" s="2">
        <v>0</v>
      </c>
      <c r="J176" s="2">
        <v>0</v>
      </c>
      <c r="K176" s="2">
        <v>0</v>
      </c>
      <c r="L176" s="2">
        <v>18</v>
      </c>
      <c r="M176" s="2">
        <v>7</v>
      </c>
      <c r="N176" s="2">
        <v>24</v>
      </c>
      <c r="O176" s="2">
        <v>2</v>
      </c>
    </row>
    <row r="177" spans="1:16" ht="23.25" customHeight="1" x14ac:dyDescent="0.25">
      <c r="A177" s="56"/>
      <c r="B177" s="57"/>
      <c r="C177" s="58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</row>
    <row r="178" spans="1:16" ht="18" x14ac:dyDescent="0.35">
      <c r="A178" s="1"/>
      <c r="B178" s="2"/>
      <c r="C178" s="2"/>
      <c r="D178" s="2"/>
      <c r="E178" s="2"/>
      <c r="F178" s="2"/>
      <c r="G178" s="2"/>
      <c r="H178" s="2"/>
      <c r="I178" s="14"/>
      <c r="J178" s="2"/>
      <c r="K178" s="2"/>
      <c r="L178" s="2"/>
      <c r="M178" s="2"/>
      <c r="N178" s="2"/>
      <c r="O178" s="2"/>
    </row>
    <row r="179" spans="1:16" ht="17.5" x14ac:dyDescent="0.35">
      <c r="A179" s="4" t="s">
        <v>25</v>
      </c>
      <c r="B179" s="15"/>
      <c r="C179" s="15"/>
      <c r="D179" s="5">
        <f t="shared" ref="D179:O179" si="13">SUM(D171:D178)</f>
        <v>32.229999999999997</v>
      </c>
      <c r="E179" s="5">
        <f t="shared" si="13"/>
        <v>34.449999999999996</v>
      </c>
      <c r="F179" s="5">
        <f t="shared" si="13"/>
        <v>80.705999999999989</v>
      </c>
      <c r="G179" s="5">
        <f t="shared" si="13"/>
        <v>761.65700000000004</v>
      </c>
      <c r="H179" s="5">
        <f t="shared" si="13"/>
        <v>0.61</v>
      </c>
      <c r="I179" s="22">
        <f t="shared" si="13"/>
        <v>21.363999999999997</v>
      </c>
      <c r="J179" s="5">
        <f t="shared" si="13"/>
        <v>9.6000000000000002E-2</v>
      </c>
      <c r="K179" s="5">
        <f t="shared" si="13"/>
        <v>0.441</v>
      </c>
      <c r="L179" s="5">
        <f t="shared" si="13"/>
        <v>218.45599999999999</v>
      </c>
      <c r="M179" s="5">
        <f t="shared" si="13"/>
        <v>466.55900000000003</v>
      </c>
      <c r="N179" s="5">
        <f t="shared" si="13"/>
        <v>148.63300000000001</v>
      </c>
      <c r="O179" s="5">
        <f t="shared" si="13"/>
        <v>8.0569999999999986</v>
      </c>
    </row>
    <row r="180" spans="1:16" ht="17.5" x14ac:dyDescent="0.35">
      <c r="A180" s="24"/>
      <c r="B180" s="15"/>
      <c r="C180" s="15"/>
      <c r="D180" s="15"/>
      <c r="E180" s="15"/>
      <c r="F180" s="15"/>
      <c r="G180" s="15"/>
      <c r="H180" s="15"/>
      <c r="I180" s="23"/>
      <c r="J180" s="25"/>
      <c r="K180" s="15"/>
      <c r="L180" s="15"/>
      <c r="M180" s="15"/>
      <c r="N180" s="15"/>
      <c r="O180" s="15"/>
    </row>
    <row r="181" spans="1:16" ht="17.5" x14ac:dyDescent="0.35">
      <c r="A181" s="24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15"/>
      <c r="O181" s="15"/>
    </row>
    <row r="182" spans="1:16" ht="17.5" x14ac:dyDescent="0.35">
      <c r="A182" s="24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6" ht="17.5" x14ac:dyDescent="0.35">
      <c r="A183" s="62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</row>
    <row r="184" spans="1:16" ht="17.5" x14ac:dyDescent="0.35">
      <c r="A184" s="62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</row>
    <row r="185" spans="1:16" ht="17.5" x14ac:dyDescent="0.35">
      <c r="A185" s="62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</row>
    <row r="186" spans="1:16" ht="17.5" x14ac:dyDescent="0.35">
      <c r="A186" s="27" t="s">
        <v>36</v>
      </c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</row>
    <row r="187" spans="1:16" ht="17.5" x14ac:dyDescent="0.35">
      <c r="A187" s="7" t="s">
        <v>66</v>
      </c>
      <c r="B187" s="28"/>
      <c r="C187" s="28"/>
      <c r="D187" s="28"/>
      <c r="E187" s="28"/>
      <c r="F187" s="28"/>
      <c r="G187" s="28"/>
      <c r="H187" s="28"/>
      <c r="I187" s="15"/>
      <c r="J187" s="15"/>
      <c r="K187" s="28"/>
      <c r="L187" s="28"/>
      <c r="M187" s="15"/>
      <c r="N187" s="2"/>
      <c r="O187" s="2"/>
    </row>
    <row r="188" spans="1:16" ht="18" x14ac:dyDescent="0.35">
      <c r="A188" s="1" t="s">
        <v>106</v>
      </c>
      <c r="B188" s="2" t="s">
        <v>124</v>
      </c>
      <c r="C188" s="3" t="s">
        <v>93</v>
      </c>
      <c r="D188" s="2">
        <v>7.07</v>
      </c>
      <c r="E188" s="2">
        <v>8.5</v>
      </c>
      <c r="F188" s="2">
        <v>27.3</v>
      </c>
      <c r="G188" s="2">
        <v>293.10000000000002</v>
      </c>
      <c r="H188" s="2">
        <v>0.06</v>
      </c>
      <c r="I188" s="2">
        <v>0.04</v>
      </c>
      <c r="J188" s="2">
        <v>2.5999999999999999E-2</v>
      </c>
      <c r="K188" s="2">
        <v>0.02</v>
      </c>
      <c r="L188" s="2">
        <v>17.95</v>
      </c>
      <c r="M188" s="2">
        <v>45.2</v>
      </c>
      <c r="N188" s="2">
        <v>7.4</v>
      </c>
      <c r="O188" s="2">
        <v>0.54</v>
      </c>
    </row>
    <row r="189" spans="1:16" ht="18" x14ac:dyDescent="0.25">
      <c r="A189" s="84" t="s">
        <v>148</v>
      </c>
      <c r="B189" s="85" t="s">
        <v>149</v>
      </c>
      <c r="C189" s="86" t="s">
        <v>34</v>
      </c>
      <c r="D189" s="85">
        <v>0</v>
      </c>
      <c r="E189" s="85">
        <v>0</v>
      </c>
      <c r="F189" s="85">
        <v>9.98</v>
      </c>
      <c r="G189" s="85">
        <v>39.92</v>
      </c>
      <c r="H189" s="85">
        <v>0</v>
      </c>
      <c r="I189" s="85">
        <v>0</v>
      </c>
      <c r="J189" s="85">
        <v>0</v>
      </c>
      <c r="K189" s="85">
        <v>0</v>
      </c>
      <c r="L189" s="85">
        <v>0.3</v>
      </c>
      <c r="M189" s="85">
        <v>0</v>
      </c>
      <c r="N189" s="85">
        <v>0</v>
      </c>
      <c r="O189" s="85">
        <v>0.03</v>
      </c>
      <c r="P189" s="12"/>
    </row>
    <row r="190" spans="1:16" ht="18" x14ac:dyDescent="0.35">
      <c r="A190" s="1"/>
      <c r="B190" s="2"/>
      <c r="C190" s="2"/>
      <c r="D190" s="2"/>
      <c r="E190" s="2"/>
      <c r="F190" s="2"/>
      <c r="G190" s="2"/>
      <c r="H190" s="2"/>
      <c r="I190" s="2"/>
      <c r="J190" s="29"/>
      <c r="K190" s="2"/>
      <c r="L190" s="2"/>
      <c r="M190" s="2"/>
      <c r="N190" s="2"/>
      <c r="O190" s="2"/>
    </row>
    <row r="191" spans="1:16" ht="17.5" x14ac:dyDescent="0.35">
      <c r="A191" s="4" t="s">
        <v>25</v>
      </c>
      <c r="B191" s="2"/>
      <c r="C191" s="2"/>
      <c r="D191" s="5">
        <f t="shared" ref="D191:O191" si="14">SUM(D188:D190)</f>
        <v>7.07</v>
      </c>
      <c r="E191" s="5">
        <f t="shared" si="14"/>
        <v>8.5</v>
      </c>
      <c r="F191" s="5">
        <f t="shared" si="14"/>
        <v>37.28</v>
      </c>
      <c r="G191" s="5">
        <f t="shared" si="14"/>
        <v>333.02000000000004</v>
      </c>
      <c r="H191" s="5">
        <f t="shared" si="14"/>
        <v>0.06</v>
      </c>
      <c r="I191" s="5">
        <f t="shared" si="14"/>
        <v>0.04</v>
      </c>
      <c r="J191" s="30">
        <f t="shared" si="14"/>
        <v>2.5999999999999999E-2</v>
      </c>
      <c r="K191" s="5">
        <f t="shared" si="14"/>
        <v>0.02</v>
      </c>
      <c r="L191" s="5">
        <f t="shared" si="14"/>
        <v>18.25</v>
      </c>
      <c r="M191" s="5">
        <f t="shared" si="14"/>
        <v>45.2</v>
      </c>
      <c r="N191" s="31">
        <f t="shared" si="14"/>
        <v>7.4</v>
      </c>
      <c r="O191" s="32">
        <f t="shared" si="14"/>
        <v>0.57000000000000006</v>
      </c>
    </row>
    <row r="192" spans="1:16" ht="17.5" x14ac:dyDescent="0.35">
      <c r="A192" s="4"/>
      <c r="B192" s="2"/>
      <c r="C192" s="2"/>
      <c r="D192" s="5"/>
      <c r="E192" s="5"/>
      <c r="F192" s="5"/>
      <c r="G192" s="5"/>
      <c r="H192" s="5"/>
      <c r="I192" s="5"/>
      <c r="J192" s="30"/>
      <c r="K192" s="5"/>
      <c r="L192" s="5"/>
      <c r="M192" s="5"/>
      <c r="N192" s="5"/>
      <c r="O192" s="5"/>
    </row>
    <row r="193" spans="1:15" ht="17.5" x14ac:dyDescent="0.35">
      <c r="A193" s="4" t="s">
        <v>39</v>
      </c>
      <c r="B193" s="2"/>
      <c r="C193" s="2"/>
      <c r="D193" s="5">
        <f t="shared" ref="D193:O193" si="15">D165+D179+D191</f>
        <v>55.740999999999993</v>
      </c>
      <c r="E193" s="5">
        <f t="shared" si="15"/>
        <v>57.826999999999998</v>
      </c>
      <c r="F193" s="5">
        <f t="shared" si="15"/>
        <v>202.22799999999998</v>
      </c>
      <c r="G193" s="5">
        <f t="shared" si="15"/>
        <v>1633.9059999999999</v>
      </c>
      <c r="H193" s="5">
        <f t="shared" si="15"/>
        <v>0.85400000000000009</v>
      </c>
      <c r="I193" s="5">
        <f t="shared" si="15"/>
        <v>23.483999999999995</v>
      </c>
      <c r="J193" s="5">
        <f t="shared" si="15"/>
        <v>0.69699999999999995</v>
      </c>
      <c r="K193" s="5">
        <f t="shared" si="15"/>
        <v>0.7410000000000001</v>
      </c>
      <c r="L193" s="5">
        <f t="shared" si="15"/>
        <v>616.56700000000001</v>
      </c>
      <c r="M193" s="5">
        <f t="shared" si="15"/>
        <v>848.59500000000003</v>
      </c>
      <c r="N193" s="5">
        <f t="shared" si="15"/>
        <v>223.17600000000002</v>
      </c>
      <c r="O193" s="5">
        <f t="shared" si="15"/>
        <v>12.844999999999999</v>
      </c>
    </row>
    <row r="194" spans="1:15" ht="17.5" x14ac:dyDescent="0.35">
      <c r="A194" s="4"/>
      <c r="B194" s="2"/>
      <c r="C194" s="2"/>
      <c r="D194" s="5"/>
      <c r="E194" s="5"/>
      <c r="F194" s="5"/>
      <c r="G194" s="5"/>
      <c r="H194" s="5"/>
      <c r="I194" s="36"/>
      <c r="J194" s="37"/>
      <c r="K194" s="22"/>
      <c r="L194" s="5"/>
      <c r="M194" s="5"/>
      <c r="N194" s="38"/>
      <c r="O194" s="38"/>
    </row>
    <row r="195" spans="1:15" ht="13" x14ac:dyDescent="0.3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</row>
    <row r="196" spans="1:15" ht="15.5" x14ac:dyDescent="0.35">
      <c r="A196" s="20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1:15" x14ac:dyDescent="0.25">
      <c r="A197" s="10" t="s">
        <v>40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1:1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1:1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1:1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1:1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1:1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1:1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1:1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1:1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1:1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1:1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1:1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1:1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1:1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1:1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1:1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1:1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1:1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1:1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1:1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1:1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1:1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1:1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1:1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1:1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1:1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1:15" ht="18" x14ac:dyDescent="0.25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</row>
    <row r="224" spans="1:15" ht="17.5" x14ac:dyDescent="0.25">
      <c r="A224" s="7" t="s">
        <v>21</v>
      </c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15" ht="18" x14ac:dyDescent="0.25">
      <c r="A225" s="7" t="s">
        <v>71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x14ac:dyDescent="0.35">
      <c r="A226" s="8" t="s">
        <v>183</v>
      </c>
      <c r="B226" s="2" t="s">
        <v>79</v>
      </c>
      <c r="C226" s="3" t="s">
        <v>94</v>
      </c>
      <c r="D226" s="2">
        <v>0.27</v>
      </c>
      <c r="E226" s="2">
        <v>0.04</v>
      </c>
      <c r="F226" s="2">
        <v>0.84</v>
      </c>
      <c r="G226" s="2">
        <v>1.68</v>
      </c>
      <c r="H226" s="2">
        <v>0.02</v>
      </c>
      <c r="I226" s="2">
        <v>0.06</v>
      </c>
      <c r="J226" s="2">
        <v>0.02</v>
      </c>
      <c r="K226" s="2">
        <v>4.7000000000000002E-3</v>
      </c>
      <c r="L226" s="2">
        <v>0.12</v>
      </c>
      <c r="M226" s="2">
        <v>0</v>
      </c>
      <c r="N226" s="2">
        <v>0.03</v>
      </c>
      <c r="O226" s="2">
        <v>0.06</v>
      </c>
    </row>
    <row r="227" spans="1:15" ht="18" x14ac:dyDescent="0.35">
      <c r="A227" s="1" t="s">
        <v>72</v>
      </c>
      <c r="B227" s="2" t="s">
        <v>119</v>
      </c>
      <c r="C227" s="3" t="s">
        <v>179</v>
      </c>
      <c r="D227" s="2">
        <v>17.760000000000002</v>
      </c>
      <c r="E227" s="2">
        <v>26</v>
      </c>
      <c r="F227" s="2">
        <v>38.56</v>
      </c>
      <c r="G227" s="2">
        <v>459.5</v>
      </c>
      <c r="H227" s="2">
        <v>0.4</v>
      </c>
      <c r="I227" s="2">
        <v>0.73</v>
      </c>
      <c r="J227" s="2">
        <v>9.4000000000000004E-3</v>
      </c>
      <c r="K227" s="2">
        <v>0.1</v>
      </c>
      <c r="L227" s="2">
        <v>16.3</v>
      </c>
      <c r="M227" s="2">
        <v>199</v>
      </c>
      <c r="N227" s="2">
        <v>12.12</v>
      </c>
      <c r="O227" s="2">
        <v>2.48</v>
      </c>
    </row>
    <row r="228" spans="1:15" ht="18" x14ac:dyDescent="0.35">
      <c r="A228" s="1" t="s">
        <v>76</v>
      </c>
      <c r="B228" s="2" t="s">
        <v>70</v>
      </c>
      <c r="C228" s="3" t="s">
        <v>34</v>
      </c>
      <c r="D228" s="2">
        <v>1.92</v>
      </c>
      <c r="E228" s="2">
        <v>1.43</v>
      </c>
      <c r="F228" s="2">
        <v>17.399999999999999</v>
      </c>
      <c r="G228" s="2">
        <v>90.16</v>
      </c>
      <c r="H228" s="2">
        <v>1.6E-2</v>
      </c>
      <c r="I228" s="2">
        <v>0.26</v>
      </c>
      <c r="J228" s="2">
        <v>7.0000000000000001E-3</v>
      </c>
      <c r="K228" s="2">
        <v>6.4000000000000001E-2</v>
      </c>
      <c r="L228" s="2">
        <v>56.07</v>
      </c>
      <c r="M228" s="2">
        <v>53.4</v>
      </c>
      <c r="N228" s="2">
        <v>15.3</v>
      </c>
      <c r="O228" s="2">
        <v>0.6</v>
      </c>
    </row>
    <row r="229" spans="1:15" ht="18" x14ac:dyDescent="0.25">
      <c r="A229" s="1" t="s">
        <v>35</v>
      </c>
      <c r="B229" s="57" t="s">
        <v>115</v>
      </c>
      <c r="C229" s="60" t="s">
        <v>109</v>
      </c>
      <c r="D229" s="57">
        <v>2.64</v>
      </c>
      <c r="E229" s="57">
        <v>0.44</v>
      </c>
      <c r="F229" s="57">
        <v>16.399999999999999</v>
      </c>
      <c r="G229" s="57">
        <v>80.12</v>
      </c>
      <c r="H229" s="57">
        <v>0.09</v>
      </c>
      <c r="I229" s="57">
        <v>0</v>
      </c>
      <c r="J229" s="57">
        <v>0</v>
      </c>
      <c r="K229" s="57">
        <v>0</v>
      </c>
      <c r="L229" s="57">
        <v>18</v>
      </c>
      <c r="M229" s="57">
        <v>7</v>
      </c>
      <c r="N229" s="57">
        <v>24</v>
      </c>
      <c r="O229" s="57">
        <v>2</v>
      </c>
    </row>
    <row r="230" spans="1:15" ht="20.25" customHeight="1" x14ac:dyDescent="0.25">
      <c r="A230" s="56"/>
      <c r="B230" s="57"/>
      <c r="C230" s="58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</row>
    <row r="231" spans="1:15" ht="17.5" x14ac:dyDescent="0.35">
      <c r="A231" s="4" t="s">
        <v>25</v>
      </c>
      <c r="B231" s="2"/>
      <c r="C231" s="3"/>
      <c r="D231" s="5">
        <f t="shared" ref="D231:O231" si="16">SUM(D226:D230)</f>
        <v>22.590000000000003</v>
      </c>
      <c r="E231" s="5">
        <f t="shared" si="16"/>
        <v>27.91</v>
      </c>
      <c r="F231" s="5">
        <f t="shared" si="16"/>
        <v>73.2</v>
      </c>
      <c r="G231" s="5">
        <f t="shared" si="16"/>
        <v>631.46</v>
      </c>
      <c r="H231" s="5">
        <f t="shared" si="16"/>
        <v>0.52600000000000002</v>
      </c>
      <c r="I231" s="5">
        <f t="shared" si="16"/>
        <v>1.05</v>
      </c>
      <c r="J231" s="5">
        <f t="shared" si="16"/>
        <v>3.6400000000000002E-2</v>
      </c>
      <c r="K231" s="5">
        <f t="shared" si="16"/>
        <v>0.16870000000000002</v>
      </c>
      <c r="L231" s="5">
        <f t="shared" si="16"/>
        <v>90.490000000000009</v>
      </c>
      <c r="M231" s="5">
        <f t="shared" si="16"/>
        <v>259.39999999999998</v>
      </c>
      <c r="N231" s="5">
        <f t="shared" si="16"/>
        <v>51.45</v>
      </c>
      <c r="O231" s="5">
        <f t="shared" si="16"/>
        <v>5.1400000000000006</v>
      </c>
    </row>
    <row r="232" spans="1:15" ht="18" x14ac:dyDescent="0.35">
      <c r="A232" s="1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8" x14ac:dyDescent="0.35">
      <c r="A233" s="1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7.5" x14ac:dyDescent="0.35">
      <c r="A234" s="7" t="s">
        <v>26</v>
      </c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7.5" x14ac:dyDescent="0.35">
      <c r="A235" s="7" t="s">
        <v>71</v>
      </c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8" x14ac:dyDescent="0.25">
      <c r="A236" s="67" t="s">
        <v>190</v>
      </c>
      <c r="B236" s="57" t="s">
        <v>188</v>
      </c>
      <c r="C236" s="58" t="s">
        <v>50</v>
      </c>
      <c r="D236" s="57">
        <v>0.8</v>
      </c>
      <c r="E236" s="57">
        <v>0.1</v>
      </c>
      <c r="F236" s="57">
        <v>1.5</v>
      </c>
      <c r="G236" s="57">
        <v>10.1</v>
      </c>
      <c r="H236" s="57">
        <v>0.02</v>
      </c>
      <c r="I236" s="57">
        <v>2</v>
      </c>
      <c r="J236" s="57">
        <v>0.01</v>
      </c>
      <c r="K236" s="57">
        <v>0.01</v>
      </c>
      <c r="L236" s="57">
        <v>20.239999999999998</v>
      </c>
      <c r="M236" s="57">
        <v>20.88</v>
      </c>
      <c r="N236" s="57">
        <v>12.18</v>
      </c>
      <c r="O236" s="57">
        <v>0.52</v>
      </c>
    </row>
    <row r="237" spans="1:15" ht="36" x14ac:dyDescent="0.25">
      <c r="A237" s="1" t="s">
        <v>73</v>
      </c>
      <c r="B237" s="57" t="s">
        <v>74</v>
      </c>
      <c r="C237" s="58" t="s">
        <v>75</v>
      </c>
      <c r="D237" s="57">
        <v>1.9430000000000001</v>
      </c>
      <c r="E237" s="57">
        <v>4.6840000000000002</v>
      </c>
      <c r="F237" s="57">
        <v>12.183</v>
      </c>
      <c r="G237" s="57">
        <v>98.661000000000001</v>
      </c>
      <c r="H237" s="57">
        <v>3.9E-2</v>
      </c>
      <c r="I237" s="57">
        <v>8.1489999999999991</v>
      </c>
      <c r="J237" s="57">
        <v>0.153</v>
      </c>
      <c r="K237" s="57">
        <v>3.7999999999999999E-2</v>
      </c>
      <c r="L237" s="57">
        <v>44.609000000000002</v>
      </c>
      <c r="M237" s="57">
        <v>50.542999999999999</v>
      </c>
      <c r="N237" s="57">
        <v>21.925999999999998</v>
      </c>
      <c r="O237" s="57">
        <v>1.0209999999999999</v>
      </c>
    </row>
    <row r="238" spans="1:15" ht="18" x14ac:dyDescent="0.35">
      <c r="A238" s="1" t="s">
        <v>184</v>
      </c>
      <c r="B238" s="2" t="s">
        <v>139</v>
      </c>
      <c r="C238" s="3" t="s">
        <v>50</v>
      </c>
      <c r="D238" s="2">
        <v>24.2</v>
      </c>
      <c r="E238" s="2">
        <v>12.5</v>
      </c>
      <c r="F238" s="2">
        <v>6.7</v>
      </c>
      <c r="G238" s="2">
        <v>236.4</v>
      </c>
      <c r="H238" s="2">
        <v>0.13200000000000001</v>
      </c>
      <c r="I238" s="2">
        <v>1.1499999999999999</v>
      </c>
      <c r="J238" s="2">
        <v>0.03</v>
      </c>
      <c r="K238" s="2">
        <v>0.1</v>
      </c>
      <c r="L238" s="2">
        <v>122.2</v>
      </c>
      <c r="M238" s="2">
        <v>212.2</v>
      </c>
      <c r="N238" s="2">
        <v>76.3</v>
      </c>
      <c r="O238" s="2">
        <v>1.8</v>
      </c>
    </row>
    <row r="239" spans="1:15" ht="18" x14ac:dyDescent="0.25">
      <c r="A239" s="67" t="s">
        <v>99</v>
      </c>
      <c r="B239" s="57" t="s">
        <v>61</v>
      </c>
      <c r="C239" s="58" t="s">
        <v>155</v>
      </c>
      <c r="D239" s="57">
        <v>9.84</v>
      </c>
      <c r="E239" s="57">
        <v>5.52</v>
      </c>
      <c r="F239" s="57">
        <v>43.08</v>
      </c>
      <c r="G239" s="57">
        <v>260.88</v>
      </c>
      <c r="H239" s="57">
        <v>0.25</v>
      </c>
      <c r="I239" s="57">
        <v>0</v>
      </c>
      <c r="J239" s="57">
        <v>2.4E-2</v>
      </c>
      <c r="K239" s="57">
        <v>0.13200000000000001</v>
      </c>
      <c r="L239" s="57">
        <v>21.36</v>
      </c>
      <c r="M239" s="57">
        <v>217.08</v>
      </c>
      <c r="N239" s="57">
        <v>144.36000000000001</v>
      </c>
      <c r="O239" s="57">
        <v>4.92</v>
      </c>
    </row>
    <row r="240" spans="1:15" ht="18" x14ac:dyDescent="0.25">
      <c r="A240" s="1" t="s">
        <v>83</v>
      </c>
      <c r="B240" s="57" t="s">
        <v>84</v>
      </c>
      <c r="C240" s="58" t="s">
        <v>34</v>
      </c>
      <c r="D240" s="57">
        <v>0.28499999999999998</v>
      </c>
      <c r="E240" s="57">
        <v>0</v>
      </c>
      <c r="F240" s="57">
        <v>23.024999999999999</v>
      </c>
      <c r="G240" s="57">
        <v>93.24</v>
      </c>
      <c r="H240" s="57">
        <v>0</v>
      </c>
      <c r="I240" s="57">
        <v>1.2E-2</v>
      </c>
      <c r="J240" s="57">
        <v>8.9999999999999993E-3</v>
      </c>
      <c r="K240" s="57">
        <v>0</v>
      </c>
      <c r="L240" s="57">
        <v>30.11</v>
      </c>
      <c r="M240" s="57">
        <v>2.585</v>
      </c>
      <c r="N240" s="57">
        <v>1.266</v>
      </c>
      <c r="O240" s="57">
        <v>8.4000000000000005E-2</v>
      </c>
    </row>
    <row r="241" spans="1:15" ht="18" x14ac:dyDescent="0.25">
      <c r="A241" s="1" t="s">
        <v>35</v>
      </c>
      <c r="B241" s="57" t="s">
        <v>115</v>
      </c>
      <c r="C241" s="60" t="s">
        <v>109</v>
      </c>
      <c r="D241" s="57">
        <v>2.64</v>
      </c>
      <c r="E241" s="57">
        <v>0.44</v>
      </c>
      <c r="F241" s="57">
        <v>16.399999999999999</v>
      </c>
      <c r="G241" s="57">
        <v>80.12</v>
      </c>
      <c r="H241" s="57">
        <v>0.09</v>
      </c>
      <c r="I241" s="57">
        <v>0</v>
      </c>
      <c r="J241" s="57">
        <v>0</v>
      </c>
      <c r="K241" s="57">
        <v>0</v>
      </c>
      <c r="L241" s="57">
        <v>18</v>
      </c>
      <c r="M241" s="57">
        <v>7</v>
      </c>
      <c r="N241" s="57">
        <v>24</v>
      </c>
      <c r="O241" s="57">
        <v>2</v>
      </c>
    </row>
    <row r="242" spans="1:15" ht="24" customHeight="1" x14ac:dyDescent="0.35">
      <c r="A242" s="1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7.5" x14ac:dyDescent="0.35">
      <c r="A243" s="4" t="s">
        <v>53</v>
      </c>
      <c r="B243" s="2"/>
      <c r="C243" s="3"/>
      <c r="D243" s="5">
        <f t="shared" ref="D243:O243" si="17">SUM(D236:D242)</f>
        <v>39.707999999999998</v>
      </c>
      <c r="E243" s="5">
        <f t="shared" si="17"/>
        <v>23.244</v>
      </c>
      <c r="F243" s="5">
        <f t="shared" si="17"/>
        <v>102.88800000000001</v>
      </c>
      <c r="G243" s="5">
        <f t="shared" si="17"/>
        <v>779.40099999999995</v>
      </c>
      <c r="H243" s="5">
        <f t="shared" si="17"/>
        <v>0.53100000000000003</v>
      </c>
      <c r="I243" s="5">
        <f t="shared" si="17"/>
        <v>11.311</v>
      </c>
      <c r="J243" s="5">
        <f t="shared" si="17"/>
        <v>0.22600000000000001</v>
      </c>
      <c r="K243" s="5">
        <f t="shared" si="17"/>
        <v>0.28000000000000003</v>
      </c>
      <c r="L243" s="5">
        <f t="shared" si="17"/>
        <v>256.51900000000001</v>
      </c>
      <c r="M243" s="5">
        <f t="shared" si="17"/>
        <v>510.28799999999995</v>
      </c>
      <c r="N243" s="5">
        <f t="shared" si="17"/>
        <v>280.03200000000004</v>
      </c>
      <c r="O243" s="5">
        <f t="shared" si="17"/>
        <v>10.344999999999999</v>
      </c>
    </row>
    <row r="244" spans="1:15" ht="17.5" x14ac:dyDescent="0.35">
      <c r="A244" s="7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7.5" x14ac:dyDescent="0.35">
      <c r="A245" s="7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7.5" x14ac:dyDescent="0.35">
      <c r="A246" s="7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7.5" x14ac:dyDescent="0.35">
      <c r="A247" s="7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7.5" x14ac:dyDescent="0.35">
      <c r="A248" s="7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7.5" x14ac:dyDescent="0.35">
      <c r="A249" s="7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7.5" x14ac:dyDescent="0.35">
      <c r="A250" s="64"/>
      <c r="B250" s="35"/>
      <c r="C250" s="63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</row>
    <row r="251" spans="1:15" ht="17.5" x14ac:dyDescent="0.35">
      <c r="A251" s="64"/>
      <c r="B251" s="35"/>
      <c r="C251" s="63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</row>
    <row r="252" spans="1:15" ht="17.5" x14ac:dyDescent="0.35">
      <c r="A252" s="7" t="s">
        <v>36</v>
      </c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ht="17.5" x14ac:dyDescent="0.35">
      <c r="A253" s="7" t="s">
        <v>71</v>
      </c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ht="18" x14ac:dyDescent="0.25">
      <c r="A254" s="1" t="s">
        <v>127</v>
      </c>
      <c r="B254" s="57" t="s">
        <v>128</v>
      </c>
      <c r="C254" s="58" t="s">
        <v>129</v>
      </c>
      <c r="D254" s="57">
        <v>5.2329999999999997</v>
      </c>
      <c r="E254" s="57">
        <v>5.4260000000000002</v>
      </c>
      <c r="F254" s="57">
        <v>35.92</v>
      </c>
      <c r="G254" s="57">
        <v>213.446</v>
      </c>
      <c r="H254" s="57">
        <v>6.6000000000000003E-2</v>
      </c>
      <c r="I254" s="57">
        <v>0.03</v>
      </c>
      <c r="J254" s="57">
        <v>2.5999999999999999E-2</v>
      </c>
      <c r="K254" s="57">
        <v>1.2999999999999999E-2</v>
      </c>
      <c r="L254" s="57">
        <v>16.361000000000001</v>
      </c>
      <c r="M254" s="57">
        <v>48.305</v>
      </c>
      <c r="N254" s="57">
        <v>8.15</v>
      </c>
      <c r="O254" s="57">
        <v>0.59299999999999997</v>
      </c>
    </row>
    <row r="255" spans="1:15" ht="18" x14ac:dyDescent="0.25">
      <c r="A255" s="1" t="s">
        <v>23</v>
      </c>
      <c r="B255" s="57" t="s">
        <v>24</v>
      </c>
      <c r="C255" s="57" t="s">
        <v>111</v>
      </c>
      <c r="D255" s="57">
        <v>0.14000000000000001</v>
      </c>
      <c r="E255" s="57">
        <v>3.4000000000000002E-2</v>
      </c>
      <c r="F255" s="57">
        <v>10.029999999999999</v>
      </c>
      <c r="G255" s="57">
        <v>40.97</v>
      </c>
      <c r="H255" s="57">
        <v>0</v>
      </c>
      <c r="I255" s="57">
        <v>0.03</v>
      </c>
      <c r="J255" s="57">
        <v>0</v>
      </c>
      <c r="K255" s="57">
        <v>0</v>
      </c>
      <c r="L255" s="57">
        <v>3.6</v>
      </c>
      <c r="M255" s="57">
        <v>5.4</v>
      </c>
      <c r="N255" s="57">
        <v>2.9</v>
      </c>
      <c r="O255" s="57">
        <v>0.6</v>
      </c>
    </row>
    <row r="256" spans="1:15" ht="18" x14ac:dyDescent="0.4">
      <c r="A256" s="13"/>
      <c r="B256" s="57"/>
      <c r="C256" s="58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</row>
    <row r="257" spans="1:15" ht="17.5" x14ac:dyDescent="0.25">
      <c r="A257" s="4" t="s">
        <v>25</v>
      </c>
      <c r="B257" s="57"/>
      <c r="C257" s="58"/>
      <c r="D257" s="61">
        <f t="shared" ref="D257:O257" si="18">SUM(D254:D256)</f>
        <v>5.3729999999999993</v>
      </c>
      <c r="E257" s="61">
        <f t="shared" si="18"/>
        <v>5.46</v>
      </c>
      <c r="F257" s="61">
        <f t="shared" si="18"/>
        <v>45.95</v>
      </c>
      <c r="G257" s="61">
        <f t="shared" si="18"/>
        <v>254.416</v>
      </c>
      <c r="H257" s="61">
        <f t="shared" si="18"/>
        <v>6.6000000000000003E-2</v>
      </c>
      <c r="I257" s="61">
        <f t="shared" si="18"/>
        <v>0.06</v>
      </c>
      <c r="J257" s="61">
        <f t="shared" si="18"/>
        <v>2.5999999999999999E-2</v>
      </c>
      <c r="K257" s="61">
        <f t="shared" si="18"/>
        <v>1.2999999999999999E-2</v>
      </c>
      <c r="L257" s="61">
        <f t="shared" si="18"/>
        <v>19.961000000000002</v>
      </c>
      <c r="M257" s="61">
        <f t="shared" si="18"/>
        <v>53.704999999999998</v>
      </c>
      <c r="N257" s="61">
        <f t="shared" si="18"/>
        <v>11.05</v>
      </c>
      <c r="O257" s="61">
        <f t="shared" si="18"/>
        <v>1.1930000000000001</v>
      </c>
    </row>
    <row r="258" spans="1:15" ht="17.5" x14ac:dyDescent="0.35">
      <c r="A258" s="4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ht="17.5" x14ac:dyDescent="0.35">
      <c r="A259" s="4" t="s">
        <v>39</v>
      </c>
      <c r="B259" s="2"/>
      <c r="C259" s="3"/>
      <c r="D259" s="5">
        <f t="shared" ref="D259:O259" si="19">D231+D243+D257</f>
        <v>67.671000000000006</v>
      </c>
      <c r="E259" s="5">
        <f t="shared" si="19"/>
        <v>56.613999999999997</v>
      </c>
      <c r="F259" s="5">
        <f t="shared" si="19"/>
        <v>222.03800000000001</v>
      </c>
      <c r="G259" s="5">
        <f t="shared" si="19"/>
        <v>1665.2769999999998</v>
      </c>
      <c r="H259" s="5">
        <f t="shared" si="19"/>
        <v>1.123</v>
      </c>
      <c r="I259" s="5">
        <f t="shared" si="19"/>
        <v>12.421000000000001</v>
      </c>
      <c r="J259" s="5">
        <f t="shared" si="19"/>
        <v>0.28840000000000005</v>
      </c>
      <c r="K259" s="5">
        <f t="shared" si="19"/>
        <v>0.46170000000000005</v>
      </c>
      <c r="L259" s="5">
        <f t="shared" si="19"/>
        <v>366.97</v>
      </c>
      <c r="M259" s="5">
        <f t="shared" si="19"/>
        <v>823.39299999999992</v>
      </c>
      <c r="N259" s="5">
        <f t="shared" si="19"/>
        <v>342.53200000000004</v>
      </c>
      <c r="O259" s="5">
        <f t="shared" si="19"/>
        <v>16.678000000000001</v>
      </c>
    </row>
    <row r="260" spans="1:15" ht="17.5" x14ac:dyDescent="0.35">
      <c r="A260" s="4"/>
      <c r="B260" s="2"/>
      <c r="C260" s="2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</row>
    <row r="261" spans="1:15" ht="17.5" x14ac:dyDescent="0.35">
      <c r="A261" s="4"/>
      <c r="B261" s="2"/>
      <c r="C261" s="2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</row>
    <row r="262" spans="1:15" ht="15.5" x14ac:dyDescent="0.35">
      <c r="A262" s="20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1:15" x14ac:dyDescent="0.25">
      <c r="A263" s="10" t="s">
        <v>56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1:15" ht="15.5" x14ac:dyDescent="0.35">
      <c r="A264" s="20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1:1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1:1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1:1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1:1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1:1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1:1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1:1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1:1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1:1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1:1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1:1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1:1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1:1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1:1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1:1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1:1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1:1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1:1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1:1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1:1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1:1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1:1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1:1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1:1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1:15" ht="17.5" x14ac:dyDescent="0.25">
      <c r="A289" s="7" t="s">
        <v>21</v>
      </c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 ht="18" x14ac:dyDescent="0.25">
      <c r="A290" s="7" t="s">
        <v>77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8" x14ac:dyDescent="0.25">
      <c r="A291" s="67" t="s">
        <v>185</v>
      </c>
      <c r="B291" s="57" t="s">
        <v>120</v>
      </c>
      <c r="C291" s="58" t="s">
        <v>34</v>
      </c>
      <c r="D291" s="57">
        <v>16.32</v>
      </c>
      <c r="E291" s="57">
        <v>18.059999999999999</v>
      </c>
      <c r="F291" s="57">
        <v>5.5</v>
      </c>
      <c r="G291" s="57">
        <v>249.96</v>
      </c>
      <c r="H291" s="57">
        <v>0.09</v>
      </c>
      <c r="I291" s="57">
        <v>3.38</v>
      </c>
      <c r="J291" s="57">
        <v>0.21</v>
      </c>
      <c r="K291" s="57">
        <v>0.53</v>
      </c>
      <c r="L291" s="57">
        <v>147.57</v>
      </c>
      <c r="M291" s="57">
        <v>29.42</v>
      </c>
      <c r="N291" s="57">
        <v>21.82</v>
      </c>
      <c r="O291" s="57">
        <v>4.68</v>
      </c>
    </row>
    <row r="292" spans="1:15" ht="18" x14ac:dyDescent="0.35">
      <c r="A292" s="1" t="s">
        <v>95</v>
      </c>
      <c r="B292" s="2" t="s">
        <v>147</v>
      </c>
      <c r="C292" s="3" t="s">
        <v>97</v>
      </c>
      <c r="D292" s="2">
        <v>1.5</v>
      </c>
      <c r="E292" s="2">
        <v>0.5</v>
      </c>
      <c r="F292" s="2">
        <v>10.6</v>
      </c>
      <c r="G292" s="2">
        <v>53.3</v>
      </c>
      <c r="H292" s="2">
        <v>2.1999999999999999E-2</v>
      </c>
      <c r="I292" s="2">
        <v>0</v>
      </c>
      <c r="J292" s="2">
        <v>0</v>
      </c>
      <c r="K292" s="2">
        <v>0</v>
      </c>
      <c r="L292" s="2">
        <v>3.8</v>
      </c>
      <c r="M292" s="2">
        <v>13</v>
      </c>
      <c r="N292" s="2">
        <v>2.6</v>
      </c>
      <c r="O292" s="2">
        <v>0.24</v>
      </c>
    </row>
    <row r="293" spans="1:15" ht="18" x14ac:dyDescent="0.35">
      <c r="A293" s="1" t="s">
        <v>37</v>
      </c>
      <c r="B293" s="2" t="s">
        <v>38</v>
      </c>
      <c r="C293" s="3" t="s">
        <v>34</v>
      </c>
      <c r="D293" s="2">
        <v>3.27</v>
      </c>
      <c r="E293" s="2">
        <v>2.5299999999999998</v>
      </c>
      <c r="F293" s="2">
        <v>19.603000000000002</v>
      </c>
      <c r="G293" s="2">
        <v>114.26</v>
      </c>
      <c r="H293" s="2">
        <v>3.1E-2</v>
      </c>
      <c r="I293" s="14">
        <v>0.52</v>
      </c>
      <c r="J293" s="2">
        <v>1.2999999999999999E-2</v>
      </c>
      <c r="K293" s="2">
        <v>0.124</v>
      </c>
      <c r="L293" s="2">
        <v>108.866</v>
      </c>
      <c r="M293" s="2">
        <v>92.546000000000006</v>
      </c>
      <c r="N293" s="2">
        <v>21.423999999999999</v>
      </c>
      <c r="O293" s="2">
        <v>0.61399999999999999</v>
      </c>
    </row>
    <row r="294" spans="1:15" ht="18" x14ac:dyDescent="0.25">
      <c r="A294" s="56" t="s">
        <v>187</v>
      </c>
      <c r="B294" s="57" t="s">
        <v>188</v>
      </c>
      <c r="C294" s="58"/>
      <c r="D294" s="57">
        <v>1.5</v>
      </c>
      <c r="E294" s="57">
        <v>3.4</v>
      </c>
      <c r="F294" s="57">
        <v>13.4</v>
      </c>
      <c r="G294" s="57">
        <v>90</v>
      </c>
      <c r="H294" s="57">
        <v>0.01</v>
      </c>
      <c r="I294" s="57">
        <v>0</v>
      </c>
      <c r="J294" s="57">
        <v>0.02</v>
      </c>
      <c r="K294" s="57">
        <v>4.0000000000000001E-3</v>
      </c>
      <c r="L294" s="57">
        <v>2.6</v>
      </c>
      <c r="M294" s="57">
        <v>8</v>
      </c>
      <c r="N294" s="57">
        <v>1.4</v>
      </c>
      <c r="O294" s="57">
        <v>0.13</v>
      </c>
    </row>
    <row r="295" spans="1:15" ht="22.5" customHeight="1" x14ac:dyDescent="0.25">
      <c r="A295" s="56"/>
      <c r="B295" s="57"/>
      <c r="C295" s="58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</row>
    <row r="296" spans="1:15" ht="17.5" x14ac:dyDescent="0.35">
      <c r="A296" s="4" t="s">
        <v>25</v>
      </c>
      <c r="B296" s="2"/>
      <c r="C296" s="3"/>
      <c r="D296" s="5">
        <f>D291+D292+D293</f>
        <v>21.09</v>
      </c>
      <c r="E296" s="5">
        <f>E291+E292+E293</f>
        <v>21.09</v>
      </c>
      <c r="F296" s="5">
        <f>F291+F292+F293</f>
        <v>35.703000000000003</v>
      </c>
      <c r="G296" s="5">
        <f>G291+G292+G293</f>
        <v>417.52</v>
      </c>
      <c r="H296" s="5">
        <f>H291+H292+H293</f>
        <v>0.14299999999999999</v>
      </c>
      <c r="I296" s="5">
        <f>I291+I293+I292</f>
        <v>3.9</v>
      </c>
      <c r="J296" s="5">
        <f t="shared" ref="J296:O296" si="20">J291+J292+J293</f>
        <v>0.223</v>
      </c>
      <c r="K296" s="5">
        <f t="shared" si="20"/>
        <v>0.65400000000000003</v>
      </c>
      <c r="L296" s="5">
        <f t="shared" si="20"/>
        <v>260.23599999999999</v>
      </c>
      <c r="M296" s="5">
        <f t="shared" si="20"/>
        <v>134.96600000000001</v>
      </c>
      <c r="N296" s="5">
        <f t="shared" si="20"/>
        <v>45.844000000000001</v>
      </c>
      <c r="O296" s="5">
        <f t="shared" si="20"/>
        <v>5.5339999999999998</v>
      </c>
    </row>
    <row r="297" spans="1:15" ht="18" x14ac:dyDescent="0.25">
      <c r="A297" s="1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</row>
    <row r="298" spans="1:15" ht="18" x14ac:dyDescent="0.25">
      <c r="A298" s="1"/>
      <c r="B298" s="57"/>
      <c r="C298" s="58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</row>
    <row r="299" spans="1:15" ht="17.5" x14ac:dyDescent="0.35">
      <c r="A299" s="7" t="s">
        <v>26</v>
      </c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1:15" ht="17.5" x14ac:dyDescent="0.35">
      <c r="A300" s="7" t="s">
        <v>77</v>
      </c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1:15" ht="26.25" customHeight="1" x14ac:dyDescent="0.25">
      <c r="A301" s="56" t="s">
        <v>101</v>
      </c>
      <c r="B301" s="57" t="s">
        <v>47</v>
      </c>
      <c r="C301" s="58" t="s">
        <v>50</v>
      </c>
      <c r="D301" s="57">
        <v>1.254</v>
      </c>
      <c r="E301" s="57">
        <v>1.458</v>
      </c>
      <c r="F301" s="57">
        <v>10.654999999999999</v>
      </c>
      <c r="G301" s="57">
        <v>60.225000000000001</v>
      </c>
      <c r="H301" s="57">
        <v>3.3000000000000002E-2</v>
      </c>
      <c r="I301" s="57">
        <v>1.732</v>
      </c>
      <c r="J301" s="57">
        <v>0.628</v>
      </c>
      <c r="K301" s="57">
        <v>1.6500000000000001E-2</v>
      </c>
      <c r="L301" s="57">
        <v>28.198</v>
      </c>
      <c r="M301" s="57">
        <v>46.2</v>
      </c>
      <c r="N301" s="57">
        <v>29.04</v>
      </c>
      <c r="O301" s="57">
        <v>0.495</v>
      </c>
    </row>
    <row r="302" spans="1:15" ht="39.75" customHeight="1" x14ac:dyDescent="0.25">
      <c r="A302" s="1" t="s">
        <v>80</v>
      </c>
      <c r="B302" s="57" t="s">
        <v>81</v>
      </c>
      <c r="C302" s="58" t="s">
        <v>29</v>
      </c>
      <c r="D302" s="57">
        <v>2.7530000000000001</v>
      </c>
      <c r="E302" s="57">
        <v>2.3580000000000001</v>
      </c>
      <c r="F302" s="57">
        <v>18.992999999999999</v>
      </c>
      <c r="G302" s="57">
        <v>108.206</v>
      </c>
      <c r="H302" s="57">
        <v>8.5000000000000006E-2</v>
      </c>
      <c r="I302" s="57">
        <v>7</v>
      </c>
      <c r="J302" s="57">
        <v>0.13300000000000001</v>
      </c>
      <c r="K302" s="57">
        <v>0.05</v>
      </c>
      <c r="L302" s="57">
        <v>20.83</v>
      </c>
      <c r="M302" s="57">
        <v>57.816000000000003</v>
      </c>
      <c r="N302" s="57">
        <v>21.82</v>
      </c>
      <c r="O302" s="57">
        <v>0.91200000000000003</v>
      </c>
    </row>
    <row r="303" spans="1:15" ht="18" x14ac:dyDescent="0.25">
      <c r="A303" s="56" t="s">
        <v>168</v>
      </c>
      <c r="B303" s="57" t="s">
        <v>169</v>
      </c>
      <c r="C303" s="58" t="s">
        <v>50</v>
      </c>
      <c r="D303" s="57">
        <v>17.5</v>
      </c>
      <c r="E303" s="57">
        <v>14.2</v>
      </c>
      <c r="F303" s="57">
        <v>0.4</v>
      </c>
      <c r="G303" s="57">
        <v>199.7</v>
      </c>
      <c r="H303" s="57">
        <v>6.6699999999999995E-2</v>
      </c>
      <c r="I303" s="57">
        <v>0.8</v>
      </c>
      <c r="J303" s="57">
        <v>2.4500000000000001E-2</v>
      </c>
      <c r="K303" s="57">
        <v>0.12</v>
      </c>
      <c r="L303" s="57">
        <v>12.3</v>
      </c>
      <c r="M303" s="57">
        <v>139.19999999999999</v>
      </c>
      <c r="N303" s="57">
        <v>16.5</v>
      </c>
      <c r="O303" s="57">
        <v>1.1000000000000001</v>
      </c>
    </row>
    <row r="304" spans="1:15" ht="18" x14ac:dyDescent="0.25">
      <c r="A304" s="56" t="s">
        <v>51</v>
      </c>
      <c r="B304" s="57" t="s">
        <v>52</v>
      </c>
      <c r="C304" s="58" t="s">
        <v>155</v>
      </c>
      <c r="D304" s="57">
        <v>4.327</v>
      </c>
      <c r="E304" s="57">
        <v>4.6032000000000002</v>
      </c>
      <c r="F304" s="57">
        <v>43.686</v>
      </c>
      <c r="G304" s="57">
        <v>233.52</v>
      </c>
      <c r="H304" s="57">
        <v>3.8399999999999997E-2</v>
      </c>
      <c r="I304" s="57">
        <v>0</v>
      </c>
      <c r="J304" s="57">
        <v>1.6799999999999999E-2</v>
      </c>
      <c r="K304" s="57">
        <v>6.0000000000000001E-3</v>
      </c>
      <c r="L304" s="57">
        <v>11.71</v>
      </c>
      <c r="M304" s="57">
        <v>87.38</v>
      </c>
      <c r="N304" s="57">
        <v>28.56</v>
      </c>
      <c r="O304" s="57">
        <v>0.624</v>
      </c>
    </row>
    <row r="305" spans="1:15" ht="18" x14ac:dyDescent="0.25">
      <c r="A305" s="1" t="s">
        <v>35</v>
      </c>
      <c r="B305" s="57" t="s">
        <v>115</v>
      </c>
      <c r="C305" s="60" t="s">
        <v>109</v>
      </c>
      <c r="D305" s="57">
        <v>2.64</v>
      </c>
      <c r="E305" s="57">
        <v>0.44</v>
      </c>
      <c r="F305" s="57">
        <v>16.399999999999999</v>
      </c>
      <c r="G305" s="57">
        <v>80.12</v>
      </c>
      <c r="H305" s="57">
        <v>0.09</v>
      </c>
      <c r="I305" s="57">
        <v>0</v>
      </c>
      <c r="J305" s="57">
        <v>0</v>
      </c>
      <c r="K305" s="57">
        <v>0</v>
      </c>
      <c r="L305" s="57">
        <v>18</v>
      </c>
      <c r="M305" s="57">
        <v>7</v>
      </c>
      <c r="N305" s="57">
        <v>24</v>
      </c>
      <c r="O305" s="57">
        <v>2</v>
      </c>
    </row>
    <row r="306" spans="1:15" ht="18" x14ac:dyDescent="0.25">
      <c r="A306" s="1" t="s">
        <v>148</v>
      </c>
      <c r="B306" s="57" t="s">
        <v>149</v>
      </c>
      <c r="C306" s="57" t="s">
        <v>34</v>
      </c>
      <c r="D306" s="57">
        <v>0</v>
      </c>
      <c r="E306" s="57">
        <v>0</v>
      </c>
      <c r="F306" s="57">
        <v>9.98</v>
      </c>
      <c r="G306" s="57">
        <v>39.92</v>
      </c>
      <c r="H306" s="57">
        <v>0</v>
      </c>
      <c r="I306" s="57">
        <v>0</v>
      </c>
      <c r="J306" s="57">
        <v>0</v>
      </c>
      <c r="K306" s="57">
        <v>0</v>
      </c>
      <c r="L306" s="57">
        <v>0.3</v>
      </c>
      <c r="M306" s="57">
        <v>0</v>
      </c>
      <c r="N306" s="57">
        <v>0</v>
      </c>
      <c r="O306" s="57">
        <v>0.03</v>
      </c>
    </row>
    <row r="307" spans="1:15" ht="24" customHeight="1" x14ac:dyDescent="0.25">
      <c r="A307" s="56" t="s">
        <v>187</v>
      </c>
      <c r="B307" s="57" t="s">
        <v>188</v>
      </c>
      <c r="C307" s="58"/>
      <c r="D307" s="57">
        <v>1.5</v>
      </c>
      <c r="E307" s="57">
        <v>3.4</v>
      </c>
      <c r="F307" s="57">
        <v>13.4</v>
      </c>
      <c r="G307" s="57">
        <v>90</v>
      </c>
      <c r="H307" s="57">
        <v>0.01</v>
      </c>
      <c r="I307" s="57">
        <v>0</v>
      </c>
      <c r="J307" s="57">
        <v>0.02</v>
      </c>
      <c r="K307" s="57">
        <v>4.0000000000000001E-3</v>
      </c>
      <c r="L307" s="57">
        <v>2.6</v>
      </c>
      <c r="M307" s="57">
        <v>8</v>
      </c>
      <c r="N307" s="57">
        <v>1.4</v>
      </c>
      <c r="O307" s="57">
        <v>0.13</v>
      </c>
    </row>
    <row r="308" spans="1:15" ht="17.5" x14ac:dyDescent="0.35">
      <c r="A308" s="4" t="s">
        <v>53</v>
      </c>
      <c r="B308" s="2"/>
      <c r="C308" s="3"/>
      <c r="D308" s="5">
        <f t="shared" ref="D308:O308" si="21">SUM(D301:D307)</f>
        <v>29.973999999999997</v>
      </c>
      <c r="E308" s="5">
        <f t="shared" si="21"/>
        <v>26.459199999999999</v>
      </c>
      <c r="F308" s="5">
        <f t="shared" si="21"/>
        <v>113.514</v>
      </c>
      <c r="G308" s="5">
        <f t="shared" si="21"/>
        <v>811.69099999999992</v>
      </c>
      <c r="H308" s="5">
        <f t="shared" si="21"/>
        <v>0.3231</v>
      </c>
      <c r="I308" s="5">
        <f t="shared" si="21"/>
        <v>9.532</v>
      </c>
      <c r="J308" s="5">
        <f t="shared" si="21"/>
        <v>0.82230000000000003</v>
      </c>
      <c r="K308" s="5">
        <f t="shared" si="21"/>
        <v>0.19650000000000001</v>
      </c>
      <c r="L308" s="5">
        <f t="shared" si="21"/>
        <v>93.938000000000002</v>
      </c>
      <c r="M308" s="5">
        <f t="shared" si="21"/>
        <v>345.596</v>
      </c>
      <c r="N308" s="5">
        <f t="shared" si="21"/>
        <v>121.32000000000001</v>
      </c>
      <c r="O308" s="5">
        <f t="shared" si="21"/>
        <v>5.2910000000000004</v>
      </c>
    </row>
    <row r="309" spans="1:15" ht="17.5" x14ac:dyDescent="0.35">
      <c r="A309" s="4"/>
      <c r="B309" s="2"/>
      <c r="C309" s="3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</row>
    <row r="310" spans="1:15" ht="17.5" x14ac:dyDescent="0.35">
      <c r="A310" s="4"/>
      <c r="B310" s="2"/>
      <c r="C310" s="3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</row>
    <row r="311" spans="1:15" ht="17.5" x14ac:dyDescent="0.35">
      <c r="A311" s="4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 ht="17.5" x14ac:dyDescent="0.35">
      <c r="A312" s="4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1:15" ht="18" x14ac:dyDescent="0.25">
      <c r="A313" s="56"/>
      <c r="B313" s="57"/>
      <c r="C313" s="58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</row>
    <row r="314" spans="1:15" ht="17.5" x14ac:dyDescent="0.35">
      <c r="A314" s="4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1:15" ht="17.5" x14ac:dyDescent="0.35">
      <c r="A315" s="18"/>
      <c r="B315" s="35"/>
      <c r="C315" s="63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</row>
    <row r="316" spans="1:15" ht="17.5" x14ac:dyDescent="0.35">
      <c r="A316" s="7" t="s">
        <v>36</v>
      </c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1:15" ht="17.5" x14ac:dyDescent="0.35">
      <c r="A317" s="7" t="s">
        <v>77</v>
      </c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1:15" ht="18" x14ac:dyDescent="0.35">
      <c r="A318" s="1" t="s">
        <v>100</v>
      </c>
      <c r="B318" s="2" t="s">
        <v>125</v>
      </c>
      <c r="C318" s="3" t="s">
        <v>93</v>
      </c>
      <c r="D318" s="2">
        <v>5.6</v>
      </c>
      <c r="E318" s="2">
        <v>8.5</v>
      </c>
      <c r="F318" s="2">
        <v>46</v>
      </c>
      <c r="G318" s="2">
        <v>282.60000000000002</v>
      </c>
      <c r="H318" s="2">
        <v>0.05</v>
      </c>
      <c r="I318" s="2">
        <v>2.4E-2</v>
      </c>
      <c r="J318" s="2">
        <v>2.1999999999999999E-2</v>
      </c>
      <c r="K318" s="2">
        <v>1.4999999999999999E-2</v>
      </c>
      <c r="L318" s="2">
        <v>13.8</v>
      </c>
      <c r="M318" s="2">
        <v>39.5</v>
      </c>
      <c r="N318" s="2">
        <v>6.4</v>
      </c>
      <c r="O318" s="2">
        <v>0.5</v>
      </c>
    </row>
    <row r="319" spans="1:15" ht="18" x14ac:dyDescent="0.25">
      <c r="A319" s="1" t="s">
        <v>45</v>
      </c>
      <c r="B319" s="57" t="s">
        <v>46</v>
      </c>
      <c r="C319" s="58" t="s">
        <v>112</v>
      </c>
      <c r="D319" s="57">
        <v>0.19700000000000001</v>
      </c>
      <c r="E319" s="57">
        <v>4.1000000000000002E-2</v>
      </c>
      <c r="F319" s="57">
        <v>10.215999999999999</v>
      </c>
      <c r="G319" s="57">
        <v>42.02</v>
      </c>
      <c r="H319" s="57">
        <v>2E-3</v>
      </c>
      <c r="I319" s="59">
        <v>1.1499999999999999</v>
      </c>
      <c r="J319" s="57">
        <v>1E-3</v>
      </c>
      <c r="K319" s="57">
        <v>0</v>
      </c>
      <c r="L319" s="57">
        <v>6.03</v>
      </c>
      <c r="M319" s="57">
        <v>6.7</v>
      </c>
      <c r="N319" s="57">
        <v>3.6019999999999999</v>
      </c>
      <c r="O319" s="57">
        <v>0.6</v>
      </c>
    </row>
    <row r="320" spans="1:15" ht="18" x14ac:dyDescent="0.4">
      <c r="A320" s="13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1:15" ht="17.5" x14ac:dyDescent="0.35">
      <c r="A321" s="4" t="s">
        <v>53</v>
      </c>
      <c r="B321" s="5"/>
      <c r="C321" s="16"/>
      <c r="D321" s="5">
        <f t="shared" ref="D321:O321" si="22">SUM(D318:D320)</f>
        <v>5.7969999999999997</v>
      </c>
      <c r="E321" s="5">
        <f t="shared" si="22"/>
        <v>8.5410000000000004</v>
      </c>
      <c r="F321" s="5">
        <f t="shared" si="22"/>
        <v>56.216000000000001</v>
      </c>
      <c r="G321" s="5">
        <f t="shared" si="22"/>
        <v>324.62</v>
      </c>
      <c r="H321" s="5">
        <f t="shared" si="22"/>
        <v>5.2000000000000005E-2</v>
      </c>
      <c r="I321" s="5">
        <f t="shared" si="22"/>
        <v>1.1739999999999999</v>
      </c>
      <c r="J321" s="5">
        <f t="shared" si="22"/>
        <v>2.3E-2</v>
      </c>
      <c r="K321" s="5">
        <f t="shared" si="22"/>
        <v>1.4999999999999999E-2</v>
      </c>
      <c r="L321" s="5">
        <f t="shared" si="22"/>
        <v>19.830000000000002</v>
      </c>
      <c r="M321" s="5">
        <f t="shared" si="22"/>
        <v>46.2</v>
      </c>
      <c r="N321" s="5">
        <f t="shared" si="22"/>
        <v>10.002000000000001</v>
      </c>
      <c r="O321" s="5">
        <f t="shared" si="22"/>
        <v>1.1000000000000001</v>
      </c>
    </row>
    <row r="322" spans="1:15" ht="17.5" x14ac:dyDescent="0.35">
      <c r="A322" s="4"/>
      <c r="B322" s="5"/>
      <c r="C322" s="16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1:15" ht="17.5" x14ac:dyDescent="0.35">
      <c r="A323" s="4" t="s">
        <v>39</v>
      </c>
      <c r="B323" s="5"/>
      <c r="C323" s="16"/>
      <c r="D323" s="5">
        <f t="shared" ref="D323:O323" si="23">D296+D308+D321</f>
        <v>56.86099999999999</v>
      </c>
      <c r="E323" s="5">
        <f t="shared" si="23"/>
        <v>56.090199999999996</v>
      </c>
      <c r="F323" s="5">
        <f t="shared" si="23"/>
        <v>205.43299999999999</v>
      </c>
      <c r="G323" s="5">
        <f t="shared" si="23"/>
        <v>1553.8309999999997</v>
      </c>
      <c r="H323" s="5">
        <f t="shared" si="23"/>
        <v>0.5181</v>
      </c>
      <c r="I323" s="5">
        <f t="shared" si="23"/>
        <v>14.606</v>
      </c>
      <c r="J323" s="5">
        <f t="shared" si="23"/>
        <v>1.0683</v>
      </c>
      <c r="K323" s="5">
        <f t="shared" si="23"/>
        <v>0.86550000000000005</v>
      </c>
      <c r="L323" s="5">
        <f t="shared" si="23"/>
        <v>374.00399999999996</v>
      </c>
      <c r="M323" s="5">
        <f t="shared" si="23"/>
        <v>526.76200000000006</v>
      </c>
      <c r="N323" s="5">
        <f t="shared" si="23"/>
        <v>177.16600000000003</v>
      </c>
      <c r="O323" s="5">
        <f t="shared" si="23"/>
        <v>11.924999999999999</v>
      </c>
    </row>
    <row r="324" spans="1:15" ht="17.5" x14ac:dyDescent="0.35">
      <c r="A324" s="4"/>
      <c r="B324" s="5"/>
      <c r="C324" s="16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</row>
    <row r="325" spans="1:15" ht="15.5" x14ac:dyDescent="0.35">
      <c r="A325" s="41"/>
      <c r="B325" s="21"/>
      <c r="C325" s="42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10" t="s">
        <v>56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1:1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1:1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1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1:1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1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1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1:1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1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1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1:1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1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1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1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1:1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1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1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1:1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1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1:1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1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1:1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1:1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1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1:15" ht="18" x14ac:dyDescent="0.25">
      <c r="A353" s="7" t="s">
        <v>21</v>
      </c>
      <c r="B353" s="4"/>
      <c r="C353" s="4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1"/>
      <c r="O353" s="21"/>
    </row>
    <row r="354" spans="1:15" ht="18" x14ac:dyDescent="0.35">
      <c r="A354" s="7" t="s">
        <v>82</v>
      </c>
      <c r="B354" s="1"/>
      <c r="C354" s="4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2"/>
      <c r="O354" s="21"/>
    </row>
    <row r="355" spans="1:15" ht="42" customHeight="1" x14ac:dyDescent="0.25">
      <c r="A355" s="56" t="s">
        <v>108</v>
      </c>
      <c r="B355" s="57" t="s">
        <v>43</v>
      </c>
      <c r="C355" s="58" t="s">
        <v>145</v>
      </c>
      <c r="D355" s="59">
        <v>6.3550000000000004</v>
      </c>
      <c r="E355" s="57">
        <v>7.15</v>
      </c>
      <c r="F355" s="59">
        <v>31.52</v>
      </c>
      <c r="G355" s="57">
        <v>215.85</v>
      </c>
      <c r="H355" s="57">
        <v>0.128</v>
      </c>
      <c r="I355" s="57">
        <v>0.54600000000000004</v>
      </c>
      <c r="J355" s="57">
        <v>2.7E-2</v>
      </c>
      <c r="K355" s="57">
        <v>0.155</v>
      </c>
      <c r="L355" s="57">
        <v>130.17400000000001</v>
      </c>
      <c r="M355" s="57">
        <v>169.988</v>
      </c>
      <c r="N355" s="57">
        <v>46.707000000000001</v>
      </c>
      <c r="O355" s="57">
        <v>1.105</v>
      </c>
    </row>
    <row r="356" spans="1:15" ht="18" x14ac:dyDescent="0.25">
      <c r="A356" s="1" t="s">
        <v>76</v>
      </c>
      <c r="B356" s="57" t="s">
        <v>70</v>
      </c>
      <c r="C356" s="58" t="s">
        <v>34</v>
      </c>
      <c r="D356" s="57">
        <v>1.92</v>
      </c>
      <c r="E356" s="57">
        <v>1.43</v>
      </c>
      <c r="F356" s="57">
        <v>17.399999999999999</v>
      </c>
      <c r="G356" s="57">
        <v>90.16</v>
      </c>
      <c r="H356" s="57">
        <v>1.6E-2</v>
      </c>
      <c r="I356" s="57">
        <v>0.26</v>
      </c>
      <c r="J356" s="57">
        <v>7.0000000000000001E-3</v>
      </c>
      <c r="K356" s="57">
        <v>6.4000000000000001E-2</v>
      </c>
      <c r="L356" s="57">
        <v>56.07</v>
      </c>
      <c r="M356" s="57">
        <v>53.4</v>
      </c>
      <c r="N356" s="57">
        <v>15.3</v>
      </c>
      <c r="O356" s="57">
        <v>0.6</v>
      </c>
    </row>
    <row r="357" spans="1:15" ht="18" x14ac:dyDescent="0.25">
      <c r="A357" s="1" t="s">
        <v>44</v>
      </c>
      <c r="B357" s="60" t="s">
        <v>118</v>
      </c>
      <c r="C357" s="58" t="s">
        <v>189</v>
      </c>
      <c r="D357" s="57">
        <v>4.84</v>
      </c>
      <c r="E357" s="57">
        <v>6.4</v>
      </c>
      <c r="F357" s="57">
        <v>10.6</v>
      </c>
      <c r="G357" s="57">
        <v>101.5</v>
      </c>
      <c r="H357" s="57">
        <v>4.0000000000000001E-3</v>
      </c>
      <c r="I357" s="57">
        <v>2.3E-3</v>
      </c>
      <c r="J357" s="57">
        <v>0.1</v>
      </c>
      <c r="K357" s="57">
        <v>0.1</v>
      </c>
      <c r="L357" s="57">
        <v>116.2</v>
      </c>
      <c r="M357" s="57">
        <v>65.25</v>
      </c>
      <c r="N357" s="57">
        <v>4.5999999999999996</v>
      </c>
      <c r="O357" s="57">
        <v>0.13100000000000001</v>
      </c>
    </row>
    <row r="358" spans="1:15" ht="18" x14ac:dyDescent="0.35">
      <c r="A358" s="56" t="s">
        <v>133</v>
      </c>
      <c r="B358" s="57"/>
      <c r="C358" s="60" t="s">
        <v>136</v>
      </c>
      <c r="D358" s="2">
        <v>1.8</v>
      </c>
      <c r="E358" s="2">
        <v>0.75</v>
      </c>
      <c r="F358" s="2">
        <v>7</v>
      </c>
      <c r="G358" s="2">
        <v>40</v>
      </c>
      <c r="H358" s="2">
        <v>0</v>
      </c>
      <c r="I358" s="2">
        <v>0</v>
      </c>
      <c r="J358" s="2">
        <v>2.4E-2</v>
      </c>
      <c r="K358" s="2">
        <v>0</v>
      </c>
      <c r="L358" s="2">
        <v>50</v>
      </c>
      <c r="M358" s="2">
        <v>5.3</v>
      </c>
      <c r="N358" s="2">
        <v>5</v>
      </c>
      <c r="O358" s="2">
        <v>0</v>
      </c>
    </row>
    <row r="359" spans="1:15" ht="18" x14ac:dyDescent="0.25">
      <c r="A359" s="56"/>
      <c r="B359" s="57"/>
      <c r="C359" s="58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</row>
    <row r="360" spans="1:15" ht="17.5" x14ac:dyDescent="0.35">
      <c r="A360" s="4" t="s">
        <v>25</v>
      </c>
      <c r="B360" s="2"/>
      <c r="C360" s="3"/>
      <c r="D360" s="5">
        <f t="shared" ref="D360:O360" si="24">SUM(D355:D359)</f>
        <v>14.915000000000001</v>
      </c>
      <c r="E360" s="5">
        <f t="shared" si="24"/>
        <v>15.73</v>
      </c>
      <c r="F360" s="5">
        <f t="shared" si="24"/>
        <v>66.52000000000001</v>
      </c>
      <c r="G360" s="5">
        <f t="shared" si="24"/>
        <v>447.51</v>
      </c>
      <c r="H360" s="5">
        <f t="shared" si="24"/>
        <v>0.14800000000000002</v>
      </c>
      <c r="I360" s="5">
        <f t="shared" si="24"/>
        <v>0.80830000000000002</v>
      </c>
      <c r="J360" s="5">
        <f t="shared" si="24"/>
        <v>0.158</v>
      </c>
      <c r="K360" s="5">
        <f t="shared" si="24"/>
        <v>0.31900000000000001</v>
      </c>
      <c r="L360" s="5">
        <f t="shared" si="24"/>
        <v>352.44400000000002</v>
      </c>
      <c r="M360" s="5">
        <f t="shared" si="24"/>
        <v>293.93800000000005</v>
      </c>
      <c r="N360" s="5">
        <f t="shared" si="24"/>
        <v>71.606999999999999</v>
      </c>
      <c r="O360" s="5">
        <f t="shared" si="24"/>
        <v>1.8360000000000001</v>
      </c>
    </row>
    <row r="361" spans="1:15" ht="17.5" x14ac:dyDescent="0.35">
      <c r="A361" s="7" t="s">
        <v>26</v>
      </c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1:15" ht="17.5" x14ac:dyDescent="0.35">
      <c r="A362" s="7" t="s">
        <v>82</v>
      </c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1:15" ht="18" x14ac:dyDescent="0.25">
      <c r="A363" s="67" t="s">
        <v>190</v>
      </c>
      <c r="B363" s="57" t="s">
        <v>188</v>
      </c>
      <c r="C363" s="58" t="s">
        <v>50</v>
      </c>
      <c r="D363" s="57">
        <v>0.8</v>
      </c>
      <c r="E363" s="57">
        <v>0.1</v>
      </c>
      <c r="F363" s="57">
        <v>1.5</v>
      </c>
      <c r="G363" s="57">
        <v>10.1</v>
      </c>
      <c r="H363" s="57">
        <v>0.02</v>
      </c>
      <c r="I363" s="57">
        <v>2</v>
      </c>
      <c r="J363" s="57">
        <v>0.01</v>
      </c>
      <c r="K363" s="57">
        <v>0.01</v>
      </c>
      <c r="L363" s="57">
        <v>20.239999999999998</v>
      </c>
      <c r="M363" s="57">
        <v>20.88</v>
      </c>
      <c r="N363" s="57">
        <v>12.18</v>
      </c>
      <c r="O363" s="57">
        <v>0.52</v>
      </c>
    </row>
    <row r="364" spans="1:15" ht="36" x14ac:dyDescent="0.25">
      <c r="A364" s="1" t="s">
        <v>73</v>
      </c>
      <c r="B364" s="57" t="s">
        <v>74</v>
      </c>
      <c r="C364" s="58" t="s">
        <v>75</v>
      </c>
      <c r="D364" s="57">
        <v>1.9430000000000001</v>
      </c>
      <c r="E364" s="57">
        <v>4.6840000000000002</v>
      </c>
      <c r="F364" s="57">
        <v>12.183</v>
      </c>
      <c r="G364" s="57">
        <v>98.661000000000001</v>
      </c>
      <c r="H364" s="57">
        <v>3.9E-2</v>
      </c>
      <c r="I364" s="57">
        <v>8.1489999999999991</v>
      </c>
      <c r="J364" s="57">
        <v>0.153</v>
      </c>
      <c r="K364" s="57">
        <v>3.7999999999999999E-2</v>
      </c>
      <c r="L364" s="57">
        <v>44.609000000000002</v>
      </c>
      <c r="M364" s="57">
        <v>50.542999999999999</v>
      </c>
      <c r="N364" s="57">
        <v>21.925999999999998</v>
      </c>
      <c r="O364" s="57">
        <v>1.0209999999999999</v>
      </c>
    </row>
    <row r="365" spans="1:15" ht="18" x14ac:dyDescent="0.25">
      <c r="A365" s="67" t="s">
        <v>170</v>
      </c>
      <c r="B365" s="57" t="s">
        <v>171</v>
      </c>
      <c r="C365" s="58" t="s">
        <v>50</v>
      </c>
      <c r="D365" s="57">
        <v>11.68</v>
      </c>
      <c r="E365" s="57">
        <v>25.736000000000001</v>
      </c>
      <c r="F365" s="57">
        <v>16.75</v>
      </c>
      <c r="G365" s="57">
        <v>345.346</v>
      </c>
      <c r="H365" s="57">
        <v>0.34100000000000003</v>
      </c>
      <c r="I365" s="57">
        <v>2.4140000000000001</v>
      </c>
      <c r="J365" s="57">
        <v>2.4E-2</v>
      </c>
      <c r="K365" s="57">
        <v>0.158</v>
      </c>
      <c r="L365" s="57">
        <v>59.152000000000001</v>
      </c>
      <c r="M365" s="57">
        <v>158.43600000000001</v>
      </c>
      <c r="N365" s="57">
        <v>14.138999999999999</v>
      </c>
      <c r="O365" s="57">
        <v>1.9470000000000001</v>
      </c>
    </row>
    <row r="366" spans="1:15" ht="18" x14ac:dyDescent="0.25">
      <c r="A366" s="67" t="s">
        <v>99</v>
      </c>
      <c r="B366" s="57" t="s">
        <v>61</v>
      </c>
      <c r="C366" s="58" t="s">
        <v>155</v>
      </c>
      <c r="D366" s="57">
        <v>9.84</v>
      </c>
      <c r="E366" s="57">
        <v>5.52</v>
      </c>
      <c r="F366" s="57">
        <v>43.08</v>
      </c>
      <c r="G366" s="57">
        <v>260.88</v>
      </c>
      <c r="H366" s="57">
        <v>0.25</v>
      </c>
      <c r="I366" s="57">
        <v>0</v>
      </c>
      <c r="J366" s="57">
        <v>2.4E-2</v>
      </c>
      <c r="K366" s="57">
        <v>0.13200000000000001</v>
      </c>
      <c r="L366" s="57">
        <v>21.36</v>
      </c>
      <c r="M366" s="57">
        <v>217.08</v>
      </c>
      <c r="N366" s="57">
        <v>144.36000000000001</v>
      </c>
      <c r="O366" s="57">
        <v>4.92</v>
      </c>
    </row>
    <row r="367" spans="1:15" ht="18" x14ac:dyDescent="0.25">
      <c r="A367" s="67" t="s">
        <v>62</v>
      </c>
      <c r="B367" s="57" t="s">
        <v>63</v>
      </c>
      <c r="C367" s="58" t="s">
        <v>34</v>
      </c>
      <c r="D367" s="57">
        <v>2.4E-2</v>
      </c>
      <c r="E367" s="57">
        <v>2.4E-2</v>
      </c>
      <c r="F367" s="57">
        <v>14.8</v>
      </c>
      <c r="G367" s="57">
        <v>59.3</v>
      </c>
      <c r="H367" s="57">
        <v>0</v>
      </c>
      <c r="I367" s="57">
        <v>0.14000000000000001</v>
      </c>
      <c r="J367" s="57">
        <v>2E-3</v>
      </c>
      <c r="K367" s="57">
        <v>0</v>
      </c>
      <c r="L367" s="57">
        <v>17.3</v>
      </c>
      <c r="M367" s="57">
        <v>1.03</v>
      </c>
      <c r="N367" s="57">
        <v>0.17</v>
      </c>
      <c r="O367" s="57">
        <v>5.1999999999999998E-2</v>
      </c>
    </row>
    <row r="368" spans="1:15" ht="18" x14ac:dyDescent="0.25">
      <c r="A368" s="67" t="s">
        <v>35</v>
      </c>
      <c r="B368" s="57" t="s">
        <v>115</v>
      </c>
      <c r="C368" s="60" t="s">
        <v>109</v>
      </c>
      <c r="D368" s="57">
        <v>2.64</v>
      </c>
      <c r="E368" s="57">
        <v>0.44</v>
      </c>
      <c r="F368" s="57">
        <v>16.399999999999999</v>
      </c>
      <c r="G368" s="57">
        <v>80.12</v>
      </c>
      <c r="H368" s="57">
        <v>0.09</v>
      </c>
      <c r="I368" s="57">
        <v>0</v>
      </c>
      <c r="J368" s="57">
        <v>0</v>
      </c>
      <c r="K368" s="57">
        <v>0</v>
      </c>
      <c r="L368" s="57">
        <v>18</v>
      </c>
      <c r="M368" s="57">
        <v>7</v>
      </c>
      <c r="N368" s="57">
        <v>24</v>
      </c>
      <c r="O368" s="57">
        <v>2</v>
      </c>
    </row>
    <row r="369" spans="1:15" ht="24" customHeight="1" x14ac:dyDescent="0.25">
      <c r="A369" s="56" t="s">
        <v>187</v>
      </c>
      <c r="B369" s="57" t="s">
        <v>188</v>
      </c>
      <c r="C369" s="58"/>
      <c r="D369" s="57">
        <v>1.5</v>
      </c>
      <c r="E369" s="57">
        <v>3.4</v>
      </c>
      <c r="F369" s="57">
        <v>13.4</v>
      </c>
      <c r="G369" s="57">
        <v>90</v>
      </c>
      <c r="H369" s="57">
        <v>0.01</v>
      </c>
      <c r="I369" s="57">
        <v>0</v>
      </c>
      <c r="J369" s="57">
        <v>0.02</v>
      </c>
      <c r="K369" s="57">
        <v>4.0000000000000001E-3</v>
      </c>
      <c r="L369" s="57">
        <v>2.6</v>
      </c>
      <c r="M369" s="57">
        <v>8</v>
      </c>
      <c r="N369" s="57">
        <v>1.4</v>
      </c>
      <c r="O369" s="57">
        <v>0.13</v>
      </c>
    </row>
    <row r="370" spans="1:15" ht="17.5" x14ac:dyDescent="0.35">
      <c r="A370" s="4" t="s">
        <v>25</v>
      </c>
      <c r="B370" s="2"/>
      <c r="C370" s="3"/>
      <c r="D370" s="5">
        <f t="shared" ref="D370:O370" si="25">SUM(D363:D369)</f>
        <v>28.427</v>
      </c>
      <c r="E370" s="5">
        <f t="shared" si="25"/>
        <v>39.903999999999996</v>
      </c>
      <c r="F370" s="5">
        <f t="shared" si="25"/>
        <v>118.113</v>
      </c>
      <c r="G370" s="5">
        <f t="shared" si="25"/>
        <v>944.40699999999993</v>
      </c>
      <c r="H370" s="5">
        <f t="shared" si="25"/>
        <v>0.75</v>
      </c>
      <c r="I370" s="5">
        <f t="shared" si="25"/>
        <v>12.702999999999999</v>
      </c>
      <c r="J370" s="5">
        <f t="shared" si="25"/>
        <v>0.23299999999999998</v>
      </c>
      <c r="K370" s="5">
        <f t="shared" si="25"/>
        <v>0.34200000000000003</v>
      </c>
      <c r="L370" s="5">
        <f t="shared" si="25"/>
        <v>183.261</v>
      </c>
      <c r="M370" s="5">
        <f t="shared" si="25"/>
        <v>462.96899999999999</v>
      </c>
      <c r="N370" s="5">
        <f t="shared" si="25"/>
        <v>218.17500000000001</v>
      </c>
      <c r="O370" s="5">
        <f t="shared" si="25"/>
        <v>10.59</v>
      </c>
    </row>
    <row r="371" spans="1:15" ht="17.5" x14ac:dyDescent="0.35">
      <c r="A371" s="7" t="s">
        <v>36</v>
      </c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1:15" ht="17.5" x14ac:dyDescent="0.35">
      <c r="A372" s="7" t="s">
        <v>82</v>
      </c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spans="1:15" ht="18" x14ac:dyDescent="0.35">
      <c r="A373" s="1" t="s">
        <v>54</v>
      </c>
      <c r="B373" s="15" t="s">
        <v>123</v>
      </c>
      <c r="C373" s="3" t="s">
        <v>93</v>
      </c>
      <c r="D373" s="2">
        <v>5.15</v>
      </c>
      <c r="E373" s="2">
        <v>4.9000000000000004</v>
      </c>
      <c r="F373" s="2">
        <v>35.9</v>
      </c>
      <c r="G373" s="2">
        <v>208</v>
      </c>
      <c r="H373" s="2">
        <v>6.5000000000000002E-2</v>
      </c>
      <c r="I373" s="2">
        <v>0.433</v>
      </c>
      <c r="J373" s="2">
        <v>2.5999999999999999E-2</v>
      </c>
      <c r="K373" s="2">
        <v>0.16</v>
      </c>
      <c r="L373" s="2">
        <v>25.6</v>
      </c>
      <c r="M373" s="2">
        <v>50.5</v>
      </c>
      <c r="N373" s="2">
        <v>8.9</v>
      </c>
      <c r="O373" s="2">
        <v>0.7</v>
      </c>
    </row>
    <row r="374" spans="1:15" ht="18" x14ac:dyDescent="0.4">
      <c r="A374" s="13" t="s">
        <v>55</v>
      </c>
      <c r="B374" s="2"/>
      <c r="C374" s="3" t="s">
        <v>34</v>
      </c>
      <c r="D374" s="2">
        <v>2.8</v>
      </c>
      <c r="E374" s="2">
        <v>1.5</v>
      </c>
      <c r="F374" s="2">
        <v>13.8</v>
      </c>
      <c r="G374" s="2">
        <v>80</v>
      </c>
      <c r="H374" s="2">
        <v>0</v>
      </c>
      <c r="I374" s="2">
        <v>0</v>
      </c>
      <c r="J374" s="2">
        <v>4.5999999999999999E-2</v>
      </c>
      <c r="K374" s="2">
        <v>0</v>
      </c>
      <c r="L374" s="2">
        <v>100</v>
      </c>
      <c r="M374" s="2">
        <v>109</v>
      </c>
      <c r="N374" s="2">
        <v>10</v>
      </c>
      <c r="O374" s="2">
        <v>0</v>
      </c>
    </row>
    <row r="375" spans="1:15" ht="17.5" x14ac:dyDescent="0.35">
      <c r="A375" s="4" t="s">
        <v>53</v>
      </c>
      <c r="B375" s="5"/>
      <c r="C375" s="16"/>
      <c r="D375" s="5">
        <f t="shared" ref="D375:O375" si="26">SUM(D373:D374)</f>
        <v>7.95</v>
      </c>
      <c r="E375" s="5">
        <f t="shared" si="26"/>
        <v>6.4</v>
      </c>
      <c r="F375" s="5">
        <f t="shared" si="26"/>
        <v>49.7</v>
      </c>
      <c r="G375" s="5">
        <f t="shared" si="26"/>
        <v>288</v>
      </c>
      <c r="H375" s="5">
        <f t="shared" si="26"/>
        <v>6.5000000000000002E-2</v>
      </c>
      <c r="I375" s="5">
        <f t="shared" si="26"/>
        <v>0.433</v>
      </c>
      <c r="J375" s="5">
        <f t="shared" si="26"/>
        <v>7.1999999999999995E-2</v>
      </c>
      <c r="K375" s="5">
        <f t="shared" si="26"/>
        <v>0.16</v>
      </c>
      <c r="L375" s="5">
        <f t="shared" si="26"/>
        <v>125.6</v>
      </c>
      <c r="M375" s="5">
        <f t="shared" si="26"/>
        <v>159.5</v>
      </c>
      <c r="N375" s="5">
        <f t="shared" si="26"/>
        <v>18.899999999999999</v>
      </c>
      <c r="O375" s="5">
        <f t="shared" si="26"/>
        <v>0.7</v>
      </c>
    </row>
    <row r="376" spans="1:15" ht="18" x14ac:dyDescent="0.25">
      <c r="A376" s="56"/>
      <c r="B376" s="57"/>
      <c r="C376" s="58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</row>
    <row r="377" spans="1:15" ht="17.5" x14ac:dyDescent="0.35">
      <c r="A377" s="4" t="s">
        <v>39</v>
      </c>
      <c r="B377" s="5"/>
      <c r="C377" s="16"/>
      <c r="D377" s="5">
        <f t="shared" ref="D377:O377" si="27">D360+D370+D375</f>
        <v>51.292000000000002</v>
      </c>
      <c r="E377" s="5">
        <f t="shared" si="27"/>
        <v>62.033999999999999</v>
      </c>
      <c r="F377" s="5">
        <f t="shared" si="27"/>
        <v>234.33300000000003</v>
      </c>
      <c r="G377" s="5">
        <f t="shared" si="27"/>
        <v>1679.9169999999999</v>
      </c>
      <c r="H377" s="5">
        <f t="shared" si="27"/>
        <v>0.96300000000000008</v>
      </c>
      <c r="I377" s="5">
        <f t="shared" si="27"/>
        <v>13.944299999999998</v>
      </c>
      <c r="J377" s="5">
        <f t="shared" si="27"/>
        <v>0.46300000000000002</v>
      </c>
      <c r="K377" s="5">
        <f t="shared" si="27"/>
        <v>0.82100000000000006</v>
      </c>
      <c r="L377" s="5">
        <f t="shared" si="27"/>
        <v>661.30500000000006</v>
      </c>
      <c r="M377" s="5">
        <f t="shared" si="27"/>
        <v>916.40700000000004</v>
      </c>
      <c r="N377" s="5">
        <f t="shared" si="27"/>
        <v>308.68200000000002</v>
      </c>
      <c r="O377" s="5">
        <f t="shared" si="27"/>
        <v>13.125999999999999</v>
      </c>
    </row>
    <row r="378" spans="1:15" ht="16.5" x14ac:dyDescent="0.35">
      <c r="A378" s="10" t="s">
        <v>56</v>
      </c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45"/>
      <c r="O378" s="45"/>
    </row>
    <row r="379" spans="1:15" ht="16.5" x14ac:dyDescent="0.35">
      <c r="A379" s="10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45"/>
      <c r="O379" s="45"/>
    </row>
    <row r="380" spans="1:15" ht="17.5" x14ac:dyDescent="0.25">
      <c r="A380" s="7" t="s">
        <v>21</v>
      </c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</row>
    <row r="381" spans="1:15" ht="18" x14ac:dyDescent="0.25">
      <c r="A381" s="7" t="s">
        <v>85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8" x14ac:dyDescent="0.35">
      <c r="A382" s="1" t="s">
        <v>142</v>
      </c>
      <c r="B382" s="2">
        <v>5169</v>
      </c>
      <c r="C382" s="3" t="s">
        <v>32</v>
      </c>
      <c r="D382" s="2">
        <v>19.29</v>
      </c>
      <c r="E382" s="2">
        <v>12.044</v>
      </c>
      <c r="F382" s="2">
        <v>23.727</v>
      </c>
      <c r="G382" s="2">
        <v>280.47399999999999</v>
      </c>
      <c r="H382" s="2">
        <v>7.0000000000000007E-2</v>
      </c>
      <c r="I382" s="2">
        <v>0.214</v>
      </c>
      <c r="J382" s="2">
        <v>5.1999999999999998E-2</v>
      </c>
      <c r="K382" s="2">
        <v>0.25600000000000001</v>
      </c>
      <c r="L382" s="2">
        <v>163.87899999999999</v>
      </c>
      <c r="M382" s="2">
        <v>219.185</v>
      </c>
      <c r="N382" s="2">
        <v>24.202999999999999</v>
      </c>
      <c r="O382" s="2">
        <v>0.73399999999999999</v>
      </c>
    </row>
    <row r="383" spans="1:15" ht="18" x14ac:dyDescent="0.35">
      <c r="A383" s="1" t="s">
        <v>37</v>
      </c>
      <c r="B383" s="2" t="s">
        <v>38</v>
      </c>
      <c r="C383" s="3" t="s">
        <v>34</v>
      </c>
      <c r="D383" s="2">
        <v>3.27</v>
      </c>
      <c r="E383" s="2">
        <v>2.5299999999999998</v>
      </c>
      <c r="F383" s="2">
        <v>19.603000000000002</v>
      </c>
      <c r="G383" s="2">
        <v>114.26</v>
      </c>
      <c r="H383" s="2">
        <v>3.1E-2</v>
      </c>
      <c r="I383" s="2">
        <v>0.52</v>
      </c>
      <c r="J383" s="2">
        <v>1.2999999999999999E-2</v>
      </c>
      <c r="K383" s="2">
        <v>0.124</v>
      </c>
      <c r="L383" s="2">
        <v>108.866</v>
      </c>
      <c r="M383" s="2">
        <v>92.546000000000006</v>
      </c>
      <c r="N383" s="2">
        <v>21.423999999999999</v>
      </c>
      <c r="O383" s="2">
        <v>0.61399999999999999</v>
      </c>
    </row>
    <row r="384" spans="1:15" ht="18" x14ac:dyDescent="0.25">
      <c r="A384" s="67"/>
      <c r="B384" s="57"/>
      <c r="C384" s="58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</row>
    <row r="385" spans="1:15" ht="24" customHeight="1" x14ac:dyDescent="0.25">
      <c r="A385" s="56"/>
      <c r="B385" s="57"/>
      <c r="C385" s="58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</row>
    <row r="386" spans="1:15" ht="18" x14ac:dyDescent="0.35">
      <c r="A386" s="1"/>
      <c r="B386" s="2"/>
      <c r="C386" s="9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5" ht="17.5" x14ac:dyDescent="0.35">
      <c r="A387" s="4" t="s">
        <v>53</v>
      </c>
      <c r="B387" s="2"/>
      <c r="C387" s="3"/>
      <c r="D387" s="5">
        <f t="shared" ref="D387:O387" si="28">SUM(D382:D385)</f>
        <v>22.56</v>
      </c>
      <c r="E387" s="5">
        <f t="shared" si="28"/>
        <v>14.574</v>
      </c>
      <c r="F387" s="5">
        <f t="shared" si="28"/>
        <v>43.33</v>
      </c>
      <c r="G387" s="5">
        <f t="shared" si="28"/>
        <v>394.73399999999998</v>
      </c>
      <c r="H387" s="5">
        <f t="shared" si="28"/>
        <v>0.10100000000000001</v>
      </c>
      <c r="I387" s="5">
        <f t="shared" si="28"/>
        <v>0.73399999999999999</v>
      </c>
      <c r="J387" s="5">
        <f t="shared" si="28"/>
        <v>6.5000000000000002E-2</v>
      </c>
      <c r="K387" s="5">
        <f t="shared" si="28"/>
        <v>0.38</v>
      </c>
      <c r="L387" s="5">
        <f t="shared" si="28"/>
        <v>272.745</v>
      </c>
      <c r="M387" s="5">
        <f t="shared" si="28"/>
        <v>311.73099999999999</v>
      </c>
      <c r="N387" s="5">
        <f t="shared" si="28"/>
        <v>45.626999999999995</v>
      </c>
      <c r="O387" s="5">
        <f t="shared" si="28"/>
        <v>1.3479999999999999</v>
      </c>
    </row>
    <row r="388" spans="1:15" ht="18" x14ac:dyDescent="0.35">
      <c r="A388" s="1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1:15" ht="18" x14ac:dyDescent="0.35">
      <c r="A389" s="1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1:15" ht="17.5" x14ac:dyDescent="0.35">
      <c r="A390" s="7" t="s">
        <v>26</v>
      </c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1:15" ht="17.5" x14ac:dyDescent="0.35">
      <c r="A391" s="7" t="s">
        <v>85</v>
      </c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1:15" ht="18" x14ac:dyDescent="0.25">
      <c r="A392" s="56" t="s">
        <v>163</v>
      </c>
      <c r="B392" s="57" t="s">
        <v>47</v>
      </c>
      <c r="C392" s="58" t="s">
        <v>50</v>
      </c>
      <c r="D392" s="57">
        <v>1.3580000000000001</v>
      </c>
      <c r="E392" s="57">
        <v>5.3710000000000004</v>
      </c>
      <c r="F392" s="57">
        <v>7.76</v>
      </c>
      <c r="G392" s="57">
        <v>84.81</v>
      </c>
      <c r="H392" s="57">
        <v>1.4E-2</v>
      </c>
      <c r="I392" s="57">
        <v>3.88</v>
      </c>
      <c r="J392" s="57">
        <v>1.2E-2</v>
      </c>
      <c r="K392" s="57">
        <v>3.1E-2</v>
      </c>
      <c r="L392" s="57">
        <v>31.582999999999998</v>
      </c>
      <c r="M392" s="57">
        <v>36.392000000000003</v>
      </c>
      <c r="N392" s="57">
        <v>18.565999999999999</v>
      </c>
      <c r="O392" s="57">
        <v>1.1830000000000001</v>
      </c>
    </row>
    <row r="393" spans="1:15" ht="21.75" customHeight="1" x14ac:dyDescent="0.25">
      <c r="A393" s="1" t="s">
        <v>102</v>
      </c>
      <c r="B393" s="57" t="s">
        <v>103</v>
      </c>
      <c r="C393" s="58" t="s">
        <v>75</v>
      </c>
      <c r="D393" s="57">
        <v>4</v>
      </c>
      <c r="E393" s="57">
        <v>5.7</v>
      </c>
      <c r="F393" s="57">
        <v>16.399999999999999</v>
      </c>
      <c r="G393" s="57">
        <v>133.30000000000001</v>
      </c>
      <c r="H393" s="57">
        <v>0.126</v>
      </c>
      <c r="I393" s="57">
        <v>7.5</v>
      </c>
      <c r="J393" s="57">
        <v>0.14399999999999999</v>
      </c>
      <c r="K393" s="57">
        <v>0.06</v>
      </c>
      <c r="L393" s="57">
        <v>29</v>
      </c>
      <c r="M393" s="57">
        <v>89.4</v>
      </c>
      <c r="N393" s="57">
        <v>25.7</v>
      </c>
      <c r="O393" s="57">
        <v>1.1499999999999999</v>
      </c>
    </row>
    <row r="394" spans="1:15" ht="18" x14ac:dyDescent="0.25">
      <c r="A394" s="67" t="s">
        <v>172</v>
      </c>
      <c r="B394" s="82" t="s">
        <v>173</v>
      </c>
      <c r="C394" s="83" t="s">
        <v>50</v>
      </c>
      <c r="D394" s="82">
        <v>12.57</v>
      </c>
      <c r="E394" s="82">
        <v>21.625</v>
      </c>
      <c r="F394" s="82">
        <v>5.99</v>
      </c>
      <c r="G394" s="82">
        <v>268.86500000000001</v>
      </c>
      <c r="H394" s="82">
        <v>0.32900000000000001</v>
      </c>
      <c r="I394" s="82">
        <v>0.65700000000000003</v>
      </c>
      <c r="J394" s="82">
        <v>0</v>
      </c>
      <c r="K394" s="82">
        <v>0</v>
      </c>
      <c r="L394" s="82">
        <v>58.180999999999997</v>
      </c>
      <c r="M394" s="82">
        <v>167.9</v>
      </c>
      <c r="N394" s="82">
        <v>6.3760000000000003</v>
      </c>
      <c r="O394" s="82">
        <v>1.6419999999999999</v>
      </c>
    </row>
    <row r="395" spans="1:15" ht="18" x14ac:dyDescent="0.25">
      <c r="A395" s="67" t="s">
        <v>30</v>
      </c>
      <c r="B395" s="82" t="s">
        <v>31</v>
      </c>
      <c r="C395" s="82" t="s">
        <v>155</v>
      </c>
      <c r="D395" s="82">
        <v>6.36</v>
      </c>
      <c r="E395" s="82">
        <v>4.5599999999999996</v>
      </c>
      <c r="F395" s="82">
        <v>39.36</v>
      </c>
      <c r="G395" s="82">
        <v>224.04</v>
      </c>
      <c r="H395" s="82">
        <v>7.1999999999999995E-2</v>
      </c>
      <c r="I395" s="82">
        <v>0</v>
      </c>
      <c r="J395" s="82">
        <v>1.6799999999999999E-2</v>
      </c>
      <c r="K395" s="82">
        <v>2.5000000000000001E-2</v>
      </c>
      <c r="L395" s="82">
        <v>21.24</v>
      </c>
      <c r="M395" s="82">
        <v>49.92</v>
      </c>
      <c r="N395" s="82">
        <v>9.1199999999999992</v>
      </c>
      <c r="O395" s="82">
        <v>0.96</v>
      </c>
    </row>
    <row r="396" spans="1:15" ht="18" x14ac:dyDescent="0.35">
      <c r="A396" s="1" t="s">
        <v>83</v>
      </c>
      <c r="B396" s="2" t="s">
        <v>84</v>
      </c>
      <c r="C396" s="3" t="s">
        <v>34</v>
      </c>
      <c r="D396" s="2">
        <v>0.28499999999999998</v>
      </c>
      <c r="E396" s="2">
        <v>0</v>
      </c>
      <c r="F396" s="2">
        <v>23.024999999999999</v>
      </c>
      <c r="G396" s="2">
        <v>93.24</v>
      </c>
      <c r="H396" s="2">
        <v>0</v>
      </c>
      <c r="I396" s="2">
        <v>1.2E-2</v>
      </c>
      <c r="J396" s="2">
        <v>8.9999999999999993E-3</v>
      </c>
      <c r="K396" s="2">
        <v>0</v>
      </c>
      <c r="L396" s="2">
        <v>30.11</v>
      </c>
      <c r="M396" s="2">
        <v>2.585</v>
      </c>
      <c r="N396" s="2">
        <v>1.266</v>
      </c>
      <c r="O396" s="2">
        <v>8.4000000000000005E-2</v>
      </c>
    </row>
    <row r="397" spans="1:15" ht="18" x14ac:dyDescent="0.35">
      <c r="A397" s="1" t="s">
        <v>35</v>
      </c>
      <c r="B397" s="2" t="s">
        <v>115</v>
      </c>
      <c r="C397" s="9" t="s">
        <v>109</v>
      </c>
      <c r="D397" s="2">
        <v>2.64</v>
      </c>
      <c r="E397" s="2">
        <v>0.44</v>
      </c>
      <c r="F397" s="2">
        <v>16.399999999999999</v>
      </c>
      <c r="G397" s="2">
        <v>80.12</v>
      </c>
      <c r="H397" s="2">
        <v>0.09</v>
      </c>
      <c r="I397" s="2">
        <v>0</v>
      </c>
      <c r="J397" s="2">
        <v>0</v>
      </c>
      <c r="K397" s="2">
        <v>0</v>
      </c>
      <c r="L397" s="2">
        <v>18</v>
      </c>
      <c r="M397" s="2">
        <v>7</v>
      </c>
      <c r="N397" s="2">
        <v>24</v>
      </c>
      <c r="O397" s="2">
        <v>2</v>
      </c>
    </row>
    <row r="398" spans="1:15" ht="24.75" customHeight="1" x14ac:dyDescent="0.25">
      <c r="A398" s="56"/>
      <c r="B398" s="57"/>
      <c r="C398" s="58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</row>
    <row r="399" spans="1:15" ht="17.5" x14ac:dyDescent="0.35">
      <c r="A399" s="4" t="s">
        <v>25</v>
      </c>
      <c r="B399" s="2"/>
      <c r="C399" s="2"/>
      <c r="D399" s="5">
        <f t="shared" ref="D399:O399" si="29">SUM(D392:D398)</f>
        <v>27.213000000000001</v>
      </c>
      <c r="E399" s="5">
        <f t="shared" si="29"/>
        <v>37.695999999999998</v>
      </c>
      <c r="F399" s="5">
        <f t="shared" si="29"/>
        <v>108.935</v>
      </c>
      <c r="G399" s="5">
        <f t="shared" si="29"/>
        <v>884.375</v>
      </c>
      <c r="H399" s="5">
        <f t="shared" si="29"/>
        <v>0.63100000000000001</v>
      </c>
      <c r="I399" s="5">
        <f t="shared" si="29"/>
        <v>12.048999999999999</v>
      </c>
      <c r="J399" s="5">
        <f t="shared" si="29"/>
        <v>0.18180000000000002</v>
      </c>
      <c r="K399" s="5">
        <f t="shared" si="29"/>
        <v>0.11599999999999999</v>
      </c>
      <c r="L399" s="5">
        <f t="shared" si="29"/>
        <v>188.11399999999998</v>
      </c>
      <c r="M399" s="5">
        <f t="shared" si="29"/>
        <v>353.197</v>
      </c>
      <c r="N399" s="5">
        <f t="shared" si="29"/>
        <v>85.027999999999992</v>
      </c>
      <c r="O399" s="5">
        <f t="shared" si="29"/>
        <v>7.0190000000000001</v>
      </c>
    </row>
    <row r="400" spans="1:15" ht="17.5" x14ac:dyDescent="0.35">
      <c r="A400" s="4"/>
      <c r="B400" s="2"/>
      <c r="C400" s="2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 ht="17.5" x14ac:dyDescent="0.35">
      <c r="A401" s="4"/>
      <c r="B401" s="2"/>
      <c r="C401" s="2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</row>
    <row r="402" spans="1:15" ht="17.5" x14ac:dyDescent="0.35">
      <c r="A402" s="4"/>
      <c r="B402" s="2"/>
      <c r="C402" s="2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</row>
    <row r="403" spans="1:15" ht="18" x14ac:dyDescent="0.4">
      <c r="A403" s="13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spans="1:15" ht="17.5" x14ac:dyDescent="0.35">
      <c r="A404" s="4"/>
      <c r="B404" s="2"/>
      <c r="C404" s="2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</row>
    <row r="405" spans="1:15" ht="17.5" x14ac:dyDescent="0.35">
      <c r="A405" s="4"/>
      <c r="B405" s="2"/>
      <c r="C405" s="2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</row>
    <row r="406" spans="1:15" ht="17.5" x14ac:dyDescent="0.35">
      <c r="A406" s="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1:15" ht="17.5" x14ac:dyDescent="0.35">
      <c r="A407" s="18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</row>
    <row r="408" spans="1:15" ht="17.5" x14ac:dyDescent="0.35">
      <c r="A408" s="18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</row>
    <row r="409" spans="1:15" ht="17.5" x14ac:dyDescent="0.35">
      <c r="A409" s="7" t="s">
        <v>36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1:15" ht="17.5" x14ac:dyDescent="0.35">
      <c r="A410" s="7" t="s">
        <v>85</v>
      </c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spans="1:15" ht="36" x14ac:dyDescent="0.25">
      <c r="A411" s="1" t="s">
        <v>104</v>
      </c>
      <c r="B411" s="57" t="s">
        <v>126</v>
      </c>
      <c r="C411" s="58" t="s">
        <v>105</v>
      </c>
      <c r="D411" s="57">
        <v>8.6999999999999993</v>
      </c>
      <c r="E411" s="57">
        <v>6.5</v>
      </c>
      <c r="F411" s="57">
        <v>37.700000000000003</v>
      </c>
      <c r="G411" s="57">
        <v>244.1</v>
      </c>
      <c r="H411" s="57">
        <v>0.06</v>
      </c>
      <c r="I411" s="57">
        <v>8.08</v>
      </c>
      <c r="J411" s="57">
        <v>0.03</v>
      </c>
      <c r="K411" s="57">
        <v>7.0000000000000007E-2</v>
      </c>
      <c r="L411" s="57">
        <v>53</v>
      </c>
      <c r="M411" s="57">
        <v>90.9</v>
      </c>
      <c r="N411" s="57">
        <v>14.5</v>
      </c>
      <c r="O411" s="57">
        <v>0.7</v>
      </c>
    </row>
    <row r="412" spans="1:15" ht="18" x14ac:dyDescent="0.25">
      <c r="A412" s="1" t="s">
        <v>64</v>
      </c>
      <c r="B412" s="57" t="s">
        <v>65</v>
      </c>
      <c r="C412" s="58" t="s">
        <v>34</v>
      </c>
      <c r="D412" s="57">
        <v>0.128</v>
      </c>
      <c r="E412" s="57">
        <v>1.6E-2</v>
      </c>
      <c r="F412" s="57">
        <v>24.384</v>
      </c>
      <c r="G412" s="57">
        <v>98.191999999999993</v>
      </c>
      <c r="H412" s="57">
        <v>5.0000000000000001E-3</v>
      </c>
      <c r="I412" s="57">
        <v>2.56</v>
      </c>
      <c r="J412" s="57">
        <v>2E-3</v>
      </c>
      <c r="K412" s="57">
        <v>0</v>
      </c>
      <c r="L412" s="57">
        <v>6.3520000000000003</v>
      </c>
      <c r="M412" s="57">
        <v>3.0619999999999998</v>
      </c>
      <c r="N412" s="57">
        <v>1.67</v>
      </c>
      <c r="O412" s="57">
        <v>0.155</v>
      </c>
    </row>
    <row r="413" spans="1:15" ht="18" x14ac:dyDescent="0.4">
      <c r="A413" s="13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spans="1:15" ht="17.5" x14ac:dyDescent="0.35">
      <c r="A414" s="4" t="s">
        <v>25</v>
      </c>
      <c r="B414" s="5"/>
      <c r="C414" s="5"/>
      <c r="D414" s="5">
        <f t="shared" ref="D414:O414" si="30">SUM(D411:D413)</f>
        <v>8.8279999999999994</v>
      </c>
      <c r="E414" s="5">
        <f t="shared" si="30"/>
        <v>6.516</v>
      </c>
      <c r="F414" s="5">
        <f t="shared" si="30"/>
        <v>62.084000000000003</v>
      </c>
      <c r="G414" s="5">
        <f t="shared" si="30"/>
        <v>342.29199999999997</v>
      </c>
      <c r="H414" s="5">
        <f t="shared" si="30"/>
        <v>6.5000000000000002E-2</v>
      </c>
      <c r="I414" s="5">
        <f t="shared" si="30"/>
        <v>10.64</v>
      </c>
      <c r="J414" s="5">
        <f t="shared" si="30"/>
        <v>3.2000000000000001E-2</v>
      </c>
      <c r="K414" s="5">
        <f t="shared" si="30"/>
        <v>7.0000000000000007E-2</v>
      </c>
      <c r="L414" s="5">
        <f t="shared" si="30"/>
        <v>59.352000000000004</v>
      </c>
      <c r="M414" s="5">
        <f t="shared" si="30"/>
        <v>93.962000000000003</v>
      </c>
      <c r="N414" s="5">
        <f t="shared" si="30"/>
        <v>16.170000000000002</v>
      </c>
      <c r="O414" s="5">
        <f t="shared" si="30"/>
        <v>0.85499999999999998</v>
      </c>
    </row>
    <row r="415" spans="1:15" ht="17.5" x14ac:dyDescent="0.35">
      <c r="A415" s="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</row>
    <row r="416" spans="1:15" ht="17.5" x14ac:dyDescent="0.35">
      <c r="A416" s="4" t="s">
        <v>39</v>
      </c>
      <c r="B416" s="5"/>
      <c r="C416" s="5"/>
      <c r="D416" s="5">
        <f t="shared" ref="D416:O416" si="31">D387+D399+D414</f>
        <v>58.600999999999999</v>
      </c>
      <c r="E416" s="5">
        <f t="shared" si="31"/>
        <v>58.785999999999994</v>
      </c>
      <c r="F416" s="5">
        <f t="shared" si="31"/>
        <v>214.34899999999999</v>
      </c>
      <c r="G416" s="5">
        <f t="shared" si="31"/>
        <v>1621.4009999999998</v>
      </c>
      <c r="H416" s="5">
        <f t="shared" si="31"/>
        <v>0.79699999999999993</v>
      </c>
      <c r="I416" s="5">
        <f t="shared" si="31"/>
        <v>23.423000000000002</v>
      </c>
      <c r="J416" s="5">
        <f t="shared" si="31"/>
        <v>0.27880000000000005</v>
      </c>
      <c r="K416" s="5">
        <f t="shared" si="31"/>
        <v>0.56600000000000006</v>
      </c>
      <c r="L416" s="5">
        <f t="shared" si="31"/>
        <v>520.21100000000001</v>
      </c>
      <c r="M416" s="5">
        <f t="shared" si="31"/>
        <v>758.89</v>
      </c>
      <c r="N416" s="5">
        <f t="shared" si="31"/>
        <v>146.82499999999999</v>
      </c>
      <c r="O416" s="5">
        <f t="shared" si="31"/>
        <v>9.2220000000000013</v>
      </c>
    </row>
    <row r="417" spans="1:15" ht="13" x14ac:dyDescent="0.3">
      <c r="A417" s="39"/>
      <c r="B417" s="39"/>
      <c r="C417" s="39"/>
      <c r="D417" s="39"/>
      <c r="E417" s="12"/>
      <c r="F417" s="39"/>
      <c r="G417" s="39"/>
      <c r="H417" s="39"/>
      <c r="I417" s="39"/>
      <c r="J417" s="39"/>
      <c r="K417" s="39"/>
      <c r="L417" s="39"/>
      <c r="M417" s="39"/>
      <c r="N417" s="39"/>
      <c r="O417" s="17"/>
    </row>
    <row r="418" spans="1:15" ht="15.5" x14ac:dyDescent="0.35">
      <c r="A418" s="20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39"/>
    </row>
    <row r="419" spans="1:15" x14ac:dyDescent="0.25">
      <c r="A419" s="10" t="s">
        <v>87</v>
      </c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1:1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x14ac:dyDescent="0.25">
      <c r="A444" s="12"/>
      <c r="B444" s="12">
        <v>1</v>
      </c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7.5" x14ac:dyDescent="0.25">
      <c r="A445" s="7" t="s">
        <v>21</v>
      </c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 spans="1:15" ht="18" x14ac:dyDescent="0.25">
      <c r="A446" s="7" t="s">
        <v>88</v>
      </c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8" x14ac:dyDescent="0.25">
      <c r="A447" s="67" t="s">
        <v>190</v>
      </c>
      <c r="B447" s="57" t="s">
        <v>188</v>
      </c>
      <c r="C447" s="58" t="s">
        <v>97</v>
      </c>
      <c r="D447" s="57">
        <v>0.16</v>
      </c>
      <c r="E447" s="57">
        <v>2.1999999999999999E-2</v>
      </c>
      <c r="F447" s="57">
        <v>0.3</v>
      </c>
      <c r="G447" s="57">
        <v>2.02</v>
      </c>
      <c r="H447" s="57">
        <v>0.01</v>
      </c>
      <c r="I447" s="57">
        <v>0.4</v>
      </c>
      <c r="J447" s="57">
        <v>0</v>
      </c>
      <c r="K447" s="57">
        <v>0.01</v>
      </c>
      <c r="L447" s="57">
        <v>4.05</v>
      </c>
      <c r="M447" s="57">
        <v>4.18</v>
      </c>
      <c r="N447" s="57">
        <v>0.22</v>
      </c>
      <c r="O447" s="57">
        <v>0.11</v>
      </c>
    </row>
    <row r="448" spans="1:15" ht="18" x14ac:dyDescent="0.35">
      <c r="A448" s="1" t="s">
        <v>134</v>
      </c>
      <c r="B448" s="2" t="s">
        <v>138</v>
      </c>
      <c r="C448" s="3" t="s">
        <v>135</v>
      </c>
      <c r="D448" s="2">
        <v>9.2949999999999999</v>
      </c>
      <c r="E448" s="2">
        <v>15.868</v>
      </c>
      <c r="F448" s="2">
        <v>1.7889999999999999</v>
      </c>
      <c r="G448" s="2">
        <v>187.14500000000001</v>
      </c>
      <c r="H448" s="2">
        <v>0.29499999999999998</v>
      </c>
      <c r="I448" s="2">
        <v>0.156</v>
      </c>
      <c r="J448" s="2">
        <v>0</v>
      </c>
      <c r="K448" s="2">
        <v>0</v>
      </c>
      <c r="L448" s="2">
        <v>3.9660000000000002</v>
      </c>
      <c r="M448" s="2">
        <v>117.8</v>
      </c>
      <c r="N448" s="2">
        <v>3.0070000000000001</v>
      </c>
      <c r="O448" s="2">
        <v>1.282</v>
      </c>
    </row>
    <row r="449" spans="1:15" ht="18" x14ac:dyDescent="0.35">
      <c r="A449" s="1" t="s">
        <v>99</v>
      </c>
      <c r="B449" s="2" t="s">
        <v>61</v>
      </c>
      <c r="C449" s="3" t="s">
        <v>32</v>
      </c>
      <c r="D449" s="2">
        <v>8.1999999999999993</v>
      </c>
      <c r="E449" s="2">
        <v>4.5999999999999996</v>
      </c>
      <c r="F449" s="2">
        <v>35.9</v>
      </c>
      <c r="G449" s="2">
        <v>217.4</v>
      </c>
      <c r="H449" s="2">
        <v>0.21</v>
      </c>
      <c r="I449" s="2">
        <v>0</v>
      </c>
      <c r="J449" s="2">
        <v>0.02</v>
      </c>
      <c r="K449" s="2">
        <v>0.11</v>
      </c>
      <c r="L449" s="2">
        <v>17.8</v>
      </c>
      <c r="M449" s="2">
        <v>180.9</v>
      </c>
      <c r="N449" s="2">
        <v>120.3</v>
      </c>
      <c r="O449" s="2">
        <v>4.0999999999999996</v>
      </c>
    </row>
    <row r="450" spans="1:15" ht="19.5" customHeight="1" x14ac:dyDescent="0.25">
      <c r="A450" s="1" t="s">
        <v>23</v>
      </c>
      <c r="B450" s="57" t="s">
        <v>24</v>
      </c>
      <c r="C450" s="57" t="s">
        <v>111</v>
      </c>
      <c r="D450" s="57">
        <v>0.14000000000000001</v>
      </c>
      <c r="E450" s="57">
        <v>3.4000000000000002E-2</v>
      </c>
      <c r="F450" s="57">
        <v>10.029999999999999</v>
      </c>
      <c r="G450" s="57">
        <v>40.97</v>
      </c>
      <c r="H450" s="57">
        <v>0</v>
      </c>
      <c r="I450" s="57">
        <v>0.03</v>
      </c>
      <c r="J450" s="57">
        <v>0</v>
      </c>
      <c r="K450" s="57">
        <v>0</v>
      </c>
      <c r="L450" s="57">
        <v>3.6</v>
      </c>
      <c r="M450" s="57">
        <v>5.4</v>
      </c>
      <c r="N450" s="57">
        <v>2.9</v>
      </c>
      <c r="O450" s="57">
        <v>0.6</v>
      </c>
    </row>
    <row r="451" spans="1:15" ht="18" x14ac:dyDescent="0.35">
      <c r="A451" s="1" t="s">
        <v>35</v>
      </c>
      <c r="B451" s="2" t="s">
        <v>115</v>
      </c>
      <c r="C451" s="9" t="s">
        <v>137</v>
      </c>
      <c r="D451" s="2">
        <v>1.32</v>
      </c>
      <c r="E451" s="2">
        <v>0.22</v>
      </c>
      <c r="F451" s="2">
        <v>8.1999999999999993</v>
      </c>
      <c r="G451" s="2">
        <v>40.06</v>
      </c>
      <c r="H451" s="2">
        <v>4.4999999999999998E-2</v>
      </c>
      <c r="I451" s="2">
        <v>0</v>
      </c>
      <c r="J451" s="2">
        <v>0</v>
      </c>
      <c r="K451" s="2">
        <v>0</v>
      </c>
      <c r="L451" s="2">
        <v>9</v>
      </c>
      <c r="M451" s="2">
        <v>3.5</v>
      </c>
      <c r="N451" s="2">
        <v>12</v>
      </c>
      <c r="O451" s="2">
        <v>1</v>
      </c>
    </row>
    <row r="452" spans="1:15" ht="18" x14ac:dyDescent="0.25">
      <c r="A452" s="56" t="s">
        <v>187</v>
      </c>
      <c r="B452" s="57" t="s">
        <v>188</v>
      </c>
      <c r="C452" s="58"/>
      <c r="D452" s="57">
        <v>1.5</v>
      </c>
      <c r="E452" s="57">
        <v>3.4</v>
      </c>
      <c r="F452" s="57">
        <v>13.4</v>
      </c>
      <c r="G452" s="57">
        <v>90</v>
      </c>
      <c r="H452" s="57">
        <v>0.01</v>
      </c>
      <c r="I452" s="57">
        <v>0</v>
      </c>
      <c r="J452" s="57">
        <v>0.02</v>
      </c>
      <c r="K452" s="57">
        <v>4.0000000000000001E-3</v>
      </c>
      <c r="L452" s="57">
        <v>2.6</v>
      </c>
      <c r="M452" s="57">
        <v>8</v>
      </c>
      <c r="N452" s="57">
        <v>1.4</v>
      </c>
      <c r="O452" s="57">
        <v>0.13</v>
      </c>
    </row>
    <row r="453" spans="1:15" ht="17.5" x14ac:dyDescent="0.35">
      <c r="A453" s="4" t="s">
        <v>53</v>
      </c>
      <c r="B453" s="2"/>
      <c r="C453" s="3"/>
      <c r="D453" s="5">
        <f t="shared" ref="D453:O453" si="32">SUM(D447:D451)</f>
        <v>19.115000000000002</v>
      </c>
      <c r="E453" s="5">
        <f t="shared" si="32"/>
        <v>20.744</v>
      </c>
      <c r="F453" s="5">
        <f t="shared" si="32"/>
        <v>56.218999999999994</v>
      </c>
      <c r="G453" s="5">
        <f t="shared" si="32"/>
        <v>487.59500000000008</v>
      </c>
      <c r="H453" s="5">
        <f t="shared" si="32"/>
        <v>0.56000000000000005</v>
      </c>
      <c r="I453" s="5">
        <f t="shared" si="32"/>
        <v>0.58600000000000008</v>
      </c>
      <c r="J453" s="5">
        <f t="shared" si="32"/>
        <v>0.02</v>
      </c>
      <c r="K453" s="5">
        <f t="shared" si="32"/>
        <v>0.12</v>
      </c>
      <c r="L453" s="5">
        <f t="shared" si="32"/>
        <v>38.416000000000004</v>
      </c>
      <c r="M453" s="5">
        <f t="shared" si="32"/>
        <v>311.77999999999997</v>
      </c>
      <c r="N453" s="5">
        <f t="shared" si="32"/>
        <v>138.42700000000002</v>
      </c>
      <c r="O453" s="5">
        <f t="shared" si="32"/>
        <v>7.0919999999999996</v>
      </c>
    </row>
    <row r="454" spans="1:15" ht="18" x14ac:dyDescent="0.35">
      <c r="A454" s="1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spans="1:15" ht="18" x14ac:dyDescent="0.35">
      <c r="A455" s="1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spans="1:15" ht="17.5" x14ac:dyDescent="0.35">
      <c r="A456" s="7" t="s">
        <v>26</v>
      </c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spans="1:15" ht="17.5" x14ac:dyDescent="0.35">
      <c r="A457" s="7" t="s">
        <v>88</v>
      </c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spans="1:15" ht="22.5" customHeight="1" x14ac:dyDescent="0.25">
      <c r="A458" s="91" t="s">
        <v>199</v>
      </c>
      <c r="B458" s="92" t="s">
        <v>200</v>
      </c>
      <c r="C458" s="92" t="s">
        <v>50</v>
      </c>
      <c r="D458" s="92">
        <v>1.349</v>
      </c>
      <c r="E458" s="92">
        <v>8.8889999999999993</v>
      </c>
      <c r="F458" s="92">
        <v>5.8170000000000002</v>
      </c>
      <c r="G458" s="92">
        <v>108.66500000000001</v>
      </c>
      <c r="H458" s="92">
        <v>1.7000000000000001E-2</v>
      </c>
      <c r="I458" s="92">
        <v>2.2999999999999998</v>
      </c>
      <c r="J458" s="92">
        <v>0.308</v>
      </c>
      <c r="K458" s="92">
        <v>0</v>
      </c>
      <c r="L458" s="92">
        <v>22.273</v>
      </c>
      <c r="M458" s="92">
        <v>27.344000000000001</v>
      </c>
      <c r="N458" s="92">
        <v>15.416</v>
      </c>
      <c r="O458" s="92">
        <v>0.59299999999999997</v>
      </c>
    </row>
    <row r="459" spans="1:15" ht="18" x14ac:dyDescent="0.25">
      <c r="A459" s="1" t="s">
        <v>174</v>
      </c>
      <c r="B459" s="57" t="s">
        <v>175</v>
      </c>
      <c r="C459" s="58" t="s">
        <v>29</v>
      </c>
      <c r="D459" s="57">
        <v>2.036</v>
      </c>
      <c r="E459" s="57">
        <v>3.476</v>
      </c>
      <c r="F459" s="57">
        <v>10.917</v>
      </c>
      <c r="G459" s="57">
        <v>83.096000000000004</v>
      </c>
      <c r="H459" s="57">
        <v>0.08</v>
      </c>
      <c r="I459" s="57">
        <v>11.8</v>
      </c>
      <c r="J459" s="57">
        <v>0.14199999999999999</v>
      </c>
      <c r="K459" s="57">
        <v>0</v>
      </c>
      <c r="L459" s="57">
        <v>27.827999999999999</v>
      </c>
      <c r="M459" s="57">
        <v>52.188000000000002</v>
      </c>
      <c r="N459" s="57">
        <v>20.849</v>
      </c>
      <c r="O459" s="57">
        <v>0.80500000000000005</v>
      </c>
    </row>
    <row r="460" spans="1:15" ht="18" x14ac:dyDescent="0.25">
      <c r="A460" s="67" t="s">
        <v>176</v>
      </c>
      <c r="B460" s="57" t="s">
        <v>177</v>
      </c>
      <c r="C460" s="58" t="s">
        <v>50</v>
      </c>
      <c r="D460" s="57">
        <v>13.41</v>
      </c>
      <c r="E460" s="57">
        <v>9.1178000000000008</v>
      </c>
      <c r="F460" s="57">
        <v>17.43</v>
      </c>
      <c r="G460" s="57">
        <v>205.4</v>
      </c>
      <c r="H460" s="57">
        <v>0.15</v>
      </c>
      <c r="I460" s="57">
        <v>0.26800000000000002</v>
      </c>
      <c r="J460" s="57">
        <v>7.7999999999999996E-3</v>
      </c>
      <c r="K460" s="57">
        <v>0.13</v>
      </c>
      <c r="L460" s="57">
        <v>73.540000000000006</v>
      </c>
      <c r="M460" s="57">
        <v>177.06</v>
      </c>
      <c r="N460" s="57">
        <v>39.619999999999997</v>
      </c>
      <c r="O460" s="57">
        <v>1.0066999999999999</v>
      </c>
    </row>
    <row r="461" spans="1:15" ht="18" x14ac:dyDescent="0.25">
      <c r="A461" s="67" t="s">
        <v>68</v>
      </c>
      <c r="B461" s="57" t="s">
        <v>69</v>
      </c>
      <c r="C461" s="58" t="s">
        <v>155</v>
      </c>
      <c r="D461" s="57">
        <v>3.73</v>
      </c>
      <c r="E461" s="57">
        <v>5.28</v>
      </c>
      <c r="F461" s="57">
        <v>24.06</v>
      </c>
      <c r="G461" s="57">
        <v>158.52000000000001</v>
      </c>
      <c r="H461" s="57">
        <v>0.14000000000000001</v>
      </c>
      <c r="I461" s="57">
        <v>12.48</v>
      </c>
      <c r="J461" s="57">
        <v>2.4E-2</v>
      </c>
      <c r="K461" s="57">
        <v>0.126</v>
      </c>
      <c r="L461" s="57">
        <v>48.36</v>
      </c>
      <c r="M461" s="57">
        <v>102.12</v>
      </c>
      <c r="N461" s="57">
        <v>34.4</v>
      </c>
      <c r="O461" s="57">
        <v>1.26</v>
      </c>
    </row>
    <row r="462" spans="1:15" ht="18" x14ac:dyDescent="0.25">
      <c r="A462" s="1" t="s">
        <v>143</v>
      </c>
      <c r="B462" s="57" t="s">
        <v>144</v>
      </c>
      <c r="C462" s="58" t="s">
        <v>34</v>
      </c>
      <c r="D462" s="57">
        <v>0.19700000000000001</v>
      </c>
      <c r="E462" s="57">
        <v>4.1000000000000002E-2</v>
      </c>
      <c r="F462" s="57">
        <v>10.215999999999999</v>
      </c>
      <c r="G462" s="57">
        <v>42.02</v>
      </c>
      <c r="H462" s="57">
        <v>2E-3</v>
      </c>
      <c r="I462" s="59">
        <v>1.1499999999999999</v>
      </c>
      <c r="J462" s="57">
        <v>1E-3</v>
      </c>
      <c r="K462" s="57">
        <v>0</v>
      </c>
      <c r="L462" s="57">
        <v>6.03</v>
      </c>
      <c r="M462" s="57">
        <v>6.7</v>
      </c>
      <c r="N462" s="57">
        <v>3.6019999999999999</v>
      </c>
      <c r="O462" s="57">
        <v>0.6</v>
      </c>
    </row>
    <row r="463" spans="1:15" ht="18" x14ac:dyDescent="0.25">
      <c r="A463" s="67" t="s">
        <v>35</v>
      </c>
      <c r="B463" s="57" t="s">
        <v>115</v>
      </c>
      <c r="C463" s="60" t="s">
        <v>109</v>
      </c>
      <c r="D463" s="57">
        <v>2.64</v>
      </c>
      <c r="E463" s="57">
        <v>0.44</v>
      </c>
      <c r="F463" s="57">
        <v>16.399999999999999</v>
      </c>
      <c r="G463" s="57">
        <v>80.12</v>
      </c>
      <c r="H463" s="57">
        <v>0.09</v>
      </c>
      <c r="I463" s="57">
        <v>0</v>
      </c>
      <c r="J463" s="57">
        <v>0</v>
      </c>
      <c r="K463" s="57">
        <v>0</v>
      </c>
      <c r="L463" s="57">
        <v>18</v>
      </c>
      <c r="M463" s="57">
        <v>7</v>
      </c>
      <c r="N463" s="57">
        <v>24</v>
      </c>
      <c r="O463" s="57">
        <v>2</v>
      </c>
    </row>
    <row r="464" spans="1:15" ht="23.25" customHeight="1" x14ac:dyDescent="0.25">
      <c r="A464" s="56" t="s">
        <v>187</v>
      </c>
      <c r="B464" s="57" t="s">
        <v>188</v>
      </c>
      <c r="C464" s="58"/>
      <c r="D464" s="57">
        <v>1.5</v>
      </c>
      <c r="E464" s="57">
        <v>3.4</v>
      </c>
      <c r="F464" s="57">
        <v>13.4</v>
      </c>
      <c r="G464" s="57">
        <v>90</v>
      </c>
      <c r="H464" s="57">
        <v>0.01</v>
      </c>
      <c r="I464" s="57">
        <v>0</v>
      </c>
      <c r="J464" s="57">
        <v>0.02</v>
      </c>
      <c r="K464" s="57">
        <v>4.0000000000000001E-3</v>
      </c>
      <c r="L464" s="57">
        <v>2.6</v>
      </c>
      <c r="M464" s="57">
        <v>8</v>
      </c>
      <c r="N464" s="57">
        <v>1.4</v>
      </c>
      <c r="O464" s="57">
        <v>0.13</v>
      </c>
    </row>
    <row r="465" spans="1:15" ht="17.5" x14ac:dyDescent="0.35">
      <c r="A465" s="4" t="s">
        <v>53</v>
      </c>
      <c r="B465" s="2"/>
      <c r="C465" s="3"/>
      <c r="D465" s="5">
        <f t="shared" ref="D465:O465" si="33">SUM(D458:D464)</f>
        <v>24.862000000000002</v>
      </c>
      <c r="E465" s="5">
        <f t="shared" si="33"/>
        <v>30.643799999999999</v>
      </c>
      <c r="F465" s="5">
        <f t="shared" si="33"/>
        <v>98.240000000000009</v>
      </c>
      <c r="G465" s="5">
        <f t="shared" si="33"/>
        <v>767.82100000000003</v>
      </c>
      <c r="H465" s="5">
        <f t="shared" si="33"/>
        <v>0.48899999999999999</v>
      </c>
      <c r="I465" s="5">
        <f t="shared" si="33"/>
        <v>27.998000000000001</v>
      </c>
      <c r="J465" s="5">
        <f t="shared" si="33"/>
        <v>0.50279999999999991</v>
      </c>
      <c r="K465" s="5">
        <f t="shared" si="33"/>
        <v>0.26</v>
      </c>
      <c r="L465" s="5">
        <f t="shared" si="33"/>
        <v>198.631</v>
      </c>
      <c r="M465" s="5">
        <f t="shared" si="33"/>
        <v>380.41199999999998</v>
      </c>
      <c r="N465" s="5">
        <f t="shared" si="33"/>
        <v>139.28700000000001</v>
      </c>
      <c r="O465" s="5">
        <f t="shared" si="33"/>
        <v>6.3946999999999994</v>
      </c>
    </row>
    <row r="466" spans="1:15" ht="17.5" x14ac:dyDescent="0.35">
      <c r="A466" s="4"/>
      <c r="B466" s="2"/>
      <c r="C466" s="3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</row>
    <row r="467" spans="1:15" ht="17.5" x14ac:dyDescent="0.35">
      <c r="A467" s="4"/>
      <c r="B467" s="2"/>
      <c r="C467" s="3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</row>
    <row r="468" spans="1:15" ht="17.5" x14ac:dyDescent="0.35">
      <c r="A468" s="4"/>
      <c r="B468" s="2"/>
      <c r="C468" s="3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</row>
    <row r="469" spans="1:15" ht="18" x14ac:dyDescent="0.35">
      <c r="A469" s="1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spans="1:15" ht="17.5" x14ac:dyDescent="0.35">
      <c r="A470" s="4"/>
      <c r="B470" s="2"/>
      <c r="C470" s="3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</row>
    <row r="471" spans="1:15" ht="17.5" x14ac:dyDescent="0.35">
      <c r="A471" s="18"/>
      <c r="B471" s="35"/>
      <c r="C471" s="63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3" spans="1:15" ht="17.5" x14ac:dyDescent="0.35">
      <c r="A473" s="7" t="s">
        <v>36</v>
      </c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spans="1:15" ht="17.5" x14ac:dyDescent="0.35">
      <c r="A474" s="7" t="s">
        <v>88</v>
      </c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spans="1:15" ht="18" x14ac:dyDescent="0.35">
      <c r="A475" s="1" t="s">
        <v>127</v>
      </c>
      <c r="B475" s="2" t="s">
        <v>128</v>
      </c>
      <c r="C475" s="9" t="s">
        <v>129</v>
      </c>
      <c r="D475" s="2">
        <v>5.2329999999999997</v>
      </c>
      <c r="E475" s="2">
        <v>5.4260000000000002</v>
      </c>
      <c r="F475" s="2">
        <v>35.92</v>
      </c>
      <c r="G475" s="2">
        <v>213.446</v>
      </c>
      <c r="H475" s="2">
        <v>6.6000000000000003E-2</v>
      </c>
      <c r="I475" s="2">
        <v>0.03</v>
      </c>
      <c r="J475" s="2">
        <v>2.5999999999999999E-2</v>
      </c>
      <c r="K475" s="2">
        <v>1.2999999999999999E-2</v>
      </c>
      <c r="L475" s="2">
        <v>16.361000000000001</v>
      </c>
      <c r="M475" s="2">
        <v>48.305</v>
      </c>
      <c r="N475" s="2">
        <v>8.15</v>
      </c>
      <c r="O475" s="2">
        <v>0.59299999999999997</v>
      </c>
    </row>
    <row r="476" spans="1:15" ht="18" x14ac:dyDescent="0.35">
      <c r="A476" s="1" t="s">
        <v>23</v>
      </c>
      <c r="B476" s="2" t="s">
        <v>24</v>
      </c>
      <c r="C476" s="2" t="s">
        <v>111</v>
      </c>
      <c r="D476" s="2">
        <v>0.14000000000000001</v>
      </c>
      <c r="E476" s="2">
        <v>3.4000000000000002E-2</v>
      </c>
      <c r="F476" s="2">
        <v>10.029999999999999</v>
      </c>
      <c r="G476" s="2">
        <v>40.97</v>
      </c>
      <c r="H476" s="2">
        <v>0</v>
      </c>
      <c r="I476" s="2">
        <v>0.03</v>
      </c>
      <c r="J476" s="2">
        <v>0</v>
      </c>
      <c r="K476" s="2">
        <v>0</v>
      </c>
      <c r="L476" s="2">
        <v>3.6</v>
      </c>
      <c r="M476" s="2">
        <v>5.4</v>
      </c>
      <c r="N476" s="2">
        <v>2.9</v>
      </c>
      <c r="O476" s="2">
        <v>0.6</v>
      </c>
    </row>
    <row r="477" spans="1:15" ht="18" x14ac:dyDescent="0.3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spans="1:15" ht="18" x14ac:dyDescent="0.4">
      <c r="A478" s="1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 spans="1:15" ht="17.5" x14ac:dyDescent="0.35">
      <c r="A479" s="4" t="s">
        <v>53</v>
      </c>
      <c r="B479" s="5"/>
      <c r="C479" s="5"/>
      <c r="D479" s="5">
        <f t="shared" ref="D479:O479" si="34">SUM(D475:D478)</f>
        <v>5.3729999999999993</v>
      </c>
      <c r="E479" s="5">
        <f t="shared" si="34"/>
        <v>5.46</v>
      </c>
      <c r="F479" s="5">
        <f t="shared" si="34"/>
        <v>45.95</v>
      </c>
      <c r="G479" s="5">
        <f t="shared" si="34"/>
        <v>254.416</v>
      </c>
      <c r="H479" s="5">
        <f t="shared" si="34"/>
        <v>6.6000000000000003E-2</v>
      </c>
      <c r="I479" s="5">
        <f t="shared" si="34"/>
        <v>0.06</v>
      </c>
      <c r="J479" s="5">
        <f t="shared" si="34"/>
        <v>2.5999999999999999E-2</v>
      </c>
      <c r="K479" s="5">
        <f t="shared" si="34"/>
        <v>1.2999999999999999E-2</v>
      </c>
      <c r="L479" s="5">
        <f t="shared" si="34"/>
        <v>19.961000000000002</v>
      </c>
      <c r="M479" s="5">
        <f t="shared" si="34"/>
        <v>53.704999999999998</v>
      </c>
      <c r="N479" s="5">
        <f t="shared" si="34"/>
        <v>11.05</v>
      </c>
      <c r="O479" s="5">
        <f t="shared" si="34"/>
        <v>1.1930000000000001</v>
      </c>
    </row>
    <row r="480" spans="1:15" ht="17.5" x14ac:dyDescent="0.35">
      <c r="A480" s="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</row>
    <row r="481" spans="1:15" ht="17.5" x14ac:dyDescent="0.35">
      <c r="A481" s="4" t="s">
        <v>39</v>
      </c>
      <c r="B481" s="5"/>
      <c r="C481" s="5"/>
      <c r="D481" s="5">
        <f t="shared" ref="D481:O481" si="35">D453+D465+D479</f>
        <v>49.35</v>
      </c>
      <c r="E481" s="5">
        <f t="shared" si="35"/>
        <v>56.847799999999999</v>
      </c>
      <c r="F481" s="5">
        <f t="shared" si="35"/>
        <v>200.40899999999999</v>
      </c>
      <c r="G481" s="5">
        <f t="shared" si="35"/>
        <v>1509.8320000000001</v>
      </c>
      <c r="H481" s="5">
        <f t="shared" si="35"/>
        <v>1.115</v>
      </c>
      <c r="I481" s="5">
        <f t="shared" si="35"/>
        <v>28.643999999999998</v>
      </c>
      <c r="J481" s="5">
        <f t="shared" si="35"/>
        <v>0.54879999999999995</v>
      </c>
      <c r="K481" s="5">
        <f t="shared" si="35"/>
        <v>0.39300000000000002</v>
      </c>
      <c r="L481" s="5">
        <f t="shared" si="35"/>
        <v>257.00799999999998</v>
      </c>
      <c r="M481" s="5">
        <f t="shared" si="35"/>
        <v>745.89700000000005</v>
      </c>
      <c r="N481" s="5">
        <f t="shared" si="35"/>
        <v>288.76400000000007</v>
      </c>
      <c r="O481" s="5">
        <f t="shared" si="35"/>
        <v>14.679699999999999</v>
      </c>
    </row>
    <row r="482" spans="1:15" ht="18" x14ac:dyDescent="0.4">
      <c r="A482" s="19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x14ac:dyDescent="0.25">
      <c r="A483" s="10" t="s">
        <v>56</v>
      </c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1:1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x14ac:dyDescent="0.25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x14ac:dyDescent="0.25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ht="18" x14ac:dyDescent="0.25">
      <c r="A508" s="55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18"/>
      <c r="O508" s="40"/>
    </row>
    <row r="511" spans="1:15" ht="18" x14ac:dyDescent="0.35">
      <c r="A511" s="7" t="s">
        <v>21</v>
      </c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1"/>
      <c r="O511" s="2"/>
    </row>
    <row r="512" spans="1:15" ht="21.75" customHeight="1" x14ac:dyDescent="0.35">
      <c r="A512" s="7" t="s">
        <v>89</v>
      </c>
      <c r="B512" s="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2"/>
      <c r="O512" s="2"/>
    </row>
    <row r="513" spans="1:15" ht="18" x14ac:dyDescent="0.35">
      <c r="A513" s="1" t="s">
        <v>78</v>
      </c>
      <c r="B513" s="2" t="s">
        <v>79</v>
      </c>
      <c r="C513" s="58" t="s">
        <v>94</v>
      </c>
      <c r="D513" s="57">
        <v>0.32</v>
      </c>
      <c r="E513" s="57">
        <v>1.26</v>
      </c>
      <c r="F513" s="57">
        <v>1.48</v>
      </c>
      <c r="G513" s="57">
        <v>18.16</v>
      </c>
      <c r="H513" s="57">
        <v>0.01</v>
      </c>
      <c r="I513" s="57">
        <v>3</v>
      </c>
      <c r="J513" s="57">
        <v>8.0000000000000002E-3</v>
      </c>
      <c r="K513" s="57">
        <v>1.2E-2</v>
      </c>
      <c r="L513" s="57">
        <v>5.5</v>
      </c>
      <c r="M513" s="57">
        <v>1.02</v>
      </c>
      <c r="N513" s="57">
        <v>4.12</v>
      </c>
      <c r="O513" s="57">
        <v>2</v>
      </c>
    </row>
    <row r="514" spans="1:15" ht="25.5" customHeight="1" x14ac:dyDescent="0.25">
      <c r="A514" s="67" t="s">
        <v>90</v>
      </c>
      <c r="B514" s="57" t="s">
        <v>121</v>
      </c>
      <c r="C514" s="58" t="s">
        <v>178</v>
      </c>
      <c r="D514" s="57">
        <v>9.4</v>
      </c>
      <c r="E514" s="57">
        <v>9.3000000000000007</v>
      </c>
      <c r="F514" s="57">
        <v>39.200000000000003</v>
      </c>
      <c r="G514" s="57">
        <v>277.74</v>
      </c>
      <c r="H514" s="57">
        <v>7.9399999999999998E-2</v>
      </c>
      <c r="I514" s="57">
        <v>3.9699999999999999E-2</v>
      </c>
      <c r="J514" s="57">
        <v>50.25</v>
      </c>
      <c r="K514" s="57">
        <v>5.2900000000000003E-2</v>
      </c>
      <c r="L514" s="57">
        <v>33.99</v>
      </c>
      <c r="M514" s="57">
        <v>76.040000000000006</v>
      </c>
      <c r="N514" s="57">
        <v>33.06</v>
      </c>
      <c r="O514" s="57">
        <v>1.69</v>
      </c>
    </row>
    <row r="515" spans="1:15" ht="18" x14ac:dyDescent="0.25">
      <c r="A515" s="87" t="s">
        <v>76</v>
      </c>
      <c r="B515" s="88" t="s">
        <v>70</v>
      </c>
      <c r="C515" s="89" t="s">
        <v>34</v>
      </c>
      <c r="D515" s="89">
        <v>1.92</v>
      </c>
      <c r="E515" s="89">
        <v>1.43</v>
      </c>
      <c r="F515" s="89">
        <v>17.399999999999999</v>
      </c>
      <c r="G515" s="89">
        <v>90.16</v>
      </c>
      <c r="H515" s="89">
        <v>1.6E-2</v>
      </c>
      <c r="I515" s="89">
        <v>0.26</v>
      </c>
      <c r="J515" s="89">
        <v>7.0000000000000001E-3</v>
      </c>
      <c r="K515" s="89">
        <v>6.4000000000000001E-2</v>
      </c>
      <c r="L515" s="90">
        <v>56.07</v>
      </c>
      <c r="M515" s="90">
        <v>53.4</v>
      </c>
      <c r="N515" s="90">
        <v>15.3</v>
      </c>
      <c r="O515" s="90">
        <v>0.6</v>
      </c>
    </row>
    <row r="516" spans="1:15" ht="18" x14ac:dyDescent="0.35">
      <c r="A516" s="1" t="s">
        <v>198</v>
      </c>
      <c r="B516" s="57"/>
      <c r="C516" s="3" t="s">
        <v>50</v>
      </c>
      <c r="D516" s="2">
        <v>0.4</v>
      </c>
      <c r="E516" s="2">
        <v>0.4</v>
      </c>
      <c r="F516" s="2">
        <v>9.8000000000000007</v>
      </c>
      <c r="G516" s="2">
        <v>47</v>
      </c>
      <c r="H516" s="2">
        <v>0.03</v>
      </c>
      <c r="I516" s="2">
        <v>1</v>
      </c>
      <c r="J516" s="2">
        <v>0.5</v>
      </c>
      <c r="K516" s="2">
        <v>0.02</v>
      </c>
      <c r="L516" s="2">
        <v>1.6</v>
      </c>
      <c r="M516" s="2">
        <v>0</v>
      </c>
      <c r="N516" s="2">
        <v>0</v>
      </c>
      <c r="O516" s="2">
        <v>2.5</v>
      </c>
    </row>
    <row r="517" spans="1:15" ht="17.5" x14ac:dyDescent="0.35">
      <c r="A517" s="4" t="s">
        <v>53</v>
      </c>
      <c r="B517" s="4"/>
      <c r="C517" s="2"/>
      <c r="D517" s="46">
        <f t="shared" ref="D517:O517" si="36">SUM(D513:D516)</f>
        <v>12.040000000000001</v>
      </c>
      <c r="E517" s="5">
        <f t="shared" si="36"/>
        <v>12.39</v>
      </c>
      <c r="F517" s="5">
        <f t="shared" si="36"/>
        <v>67.88</v>
      </c>
      <c r="G517" s="5">
        <f t="shared" si="36"/>
        <v>433.06000000000006</v>
      </c>
      <c r="H517" s="5">
        <f t="shared" si="36"/>
        <v>0.13539999999999999</v>
      </c>
      <c r="I517" s="5">
        <f t="shared" si="36"/>
        <v>4.2996999999999996</v>
      </c>
      <c r="J517" s="5">
        <f t="shared" si="36"/>
        <v>50.765000000000001</v>
      </c>
      <c r="K517" s="5">
        <f t="shared" si="36"/>
        <v>0.1489</v>
      </c>
      <c r="L517" s="47">
        <f t="shared" si="36"/>
        <v>97.16</v>
      </c>
      <c r="M517" s="47">
        <f t="shared" si="36"/>
        <v>130.46</v>
      </c>
      <c r="N517" s="47">
        <f t="shared" si="36"/>
        <v>52.480000000000004</v>
      </c>
      <c r="O517" s="47">
        <f t="shared" si="36"/>
        <v>6.79</v>
      </c>
    </row>
    <row r="518" spans="1:15" ht="17.5" x14ac:dyDescent="0.35">
      <c r="A518" s="4"/>
      <c r="B518" s="4"/>
      <c r="C518" s="2"/>
      <c r="D518" s="46"/>
      <c r="E518" s="5"/>
      <c r="F518" s="5"/>
      <c r="G518" s="5"/>
      <c r="H518" s="5"/>
      <c r="I518" s="5"/>
      <c r="J518" s="5"/>
      <c r="K518" s="5"/>
      <c r="L518" s="47"/>
      <c r="M518" s="47"/>
      <c r="N518" s="47"/>
      <c r="O518" s="47"/>
    </row>
    <row r="519" spans="1:15" ht="17.5" x14ac:dyDescent="0.35">
      <c r="A519" s="4"/>
      <c r="B519" s="4"/>
      <c r="C519" s="2"/>
      <c r="D519" s="46"/>
      <c r="E519" s="5"/>
      <c r="F519" s="5"/>
      <c r="G519" s="5"/>
      <c r="H519" s="5"/>
      <c r="I519" s="5"/>
      <c r="J519" s="5"/>
      <c r="K519" s="5"/>
      <c r="L519" s="47"/>
      <c r="M519" s="47"/>
      <c r="N519" s="47"/>
      <c r="O519" s="47"/>
    </row>
    <row r="520" spans="1:15" ht="17.5" x14ac:dyDescent="0.35">
      <c r="A520" s="7" t="s">
        <v>26</v>
      </c>
      <c r="B520" s="2"/>
      <c r="C520" s="2"/>
      <c r="D520" s="2"/>
      <c r="E520" s="15"/>
      <c r="F520" s="15"/>
      <c r="G520" s="2"/>
      <c r="H520" s="2"/>
      <c r="I520" s="2"/>
      <c r="J520" s="2"/>
      <c r="K520" s="2"/>
      <c r="L520" s="2"/>
      <c r="M520" s="2"/>
      <c r="N520" s="2"/>
      <c r="O520" s="21"/>
    </row>
    <row r="521" spans="1:15" ht="17.5" x14ac:dyDescent="0.35">
      <c r="A521" s="7" t="s">
        <v>89</v>
      </c>
      <c r="B521" s="2"/>
      <c r="C521" s="2"/>
      <c r="D521" s="2"/>
      <c r="E521" s="15"/>
      <c r="F521" s="15"/>
      <c r="G521" s="2"/>
      <c r="H521" s="2"/>
      <c r="I521" s="2"/>
      <c r="J521" s="2"/>
      <c r="K521" s="2"/>
      <c r="L521" s="2"/>
      <c r="M521" s="2"/>
      <c r="N521" s="48"/>
      <c r="O521" s="21"/>
    </row>
    <row r="522" spans="1:15" ht="24.75" customHeight="1" x14ac:dyDescent="0.25">
      <c r="A522" s="56" t="s">
        <v>113</v>
      </c>
      <c r="B522" s="57" t="s">
        <v>114</v>
      </c>
      <c r="C522" s="58" t="s">
        <v>159</v>
      </c>
      <c r="D522" s="57">
        <v>1.4</v>
      </c>
      <c r="E522" s="57">
        <v>4.5</v>
      </c>
      <c r="F522" s="57">
        <v>8.8000000000000007</v>
      </c>
      <c r="G522" s="57">
        <v>81.040000000000006</v>
      </c>
      <c r="H522" s="57">
        <v>0.02</v>
      </c>
      <c r="I522" s="57">
        <v>13.8</v>
      </c>
      <c r="J522" s="57">
        <v>0.13</v>
      </c>
      <c r="K522" s="57">
        <v>0</v>
      </c>
      <c r="L522" s="57">
        <v>39.68</v>
      </c>
      <c r="M522" s="57">
        <v>26.29</v>
      </c>
      <c r="N522" s="57">
        <v>14.59</v>
      </c>
      <c r="O522" s="57">
        <v>0.498</v>
      </c>
    </row>
    <row r="523" spans="1:15" ht="18" x14ac:dyDescent="0.25">
      <c r="A523" s="1" t="s">
        <v>146</v>
      </c>
      <c r="B523" s="57" t="s">
        <v>86</v>
      </c>
      <c r="C523" s="58" t="s">
        <v>29</v>
      </c>
      <c r="D523" s="57">
        <v>2.036</v>
      </c>
      <c r="E523" s="57">
        <v>3.476</v>
      </c>
      <c r="F523" s="57">
        <v>10.917</v>
      </c>
      <c r="G523" s="57">
        <v>83.096000000000004</v>
      </c>
      <c r="H523" s="57">
        <v>0.08</v>
      </c>
      <c r="I523" s="57">
        <v>11.8</v>
      </c>
      <c r="J523" s="57">
        <v>0.14199999999999999</v>
      </c>
      <c r="K523" s="57">
        <v>0</v>
      </c>
      <c r="L523" s="57">
        <v>27.827999999999999</v>
      </c>
      <c r="M523" s="57">
        <v>52.188000000000002</v>
      </c>
      <c r="N523" s="57">
        <v>20.849</v>
      </c>
      <c r="O523" s="57">
        <v>0.80500000000000005</v>
      </c>
    </row>
    <row r="524" spans="1:15" ht="18" x14ac:dyDescent="0.25">
      <c r="A524" s="67" t="s">
        <v>51</v>
      </c>
      <c r="B524" s="57" t="s">
        <v>52</v>
      </c>
      <c r="C524" s="58" t="s">
        <v>155</v>
      </c>
      <c r="D524" s="57">
        <v>4.327</v>
      </c>
      <c r="E524" s="57">
        <v>4.6032000000000002</v>
      </c>
      <c r="F524" s="57">
        <v>43.686</v>
      </c>
      <c r="G524" s="57">
        <v>233.52</v>
      </c>
      <c r="H524" s="57">
        <v>3.8399999999999997E-2</v>
      </c>
      <c r="I524" s="57">
        <v>0</v>
      </c>
      <c r="J524" s="57">
        <v>1.6799999999999999E-2</v>
      </c>
      <c r="K524" s="57">
        <v>6.0000000000000001E-3</v>
      </c>
      <c r="L524" s="57">
        <v>11.71</v>
      </c>
      <c r="M524" s="57">
        <v>87.38</v>
      </c>
      <c r="N524" s="57">
        <v>28.56</v>
      </c>
      <c r="O524" s="57">
        <v>0.624</v>
      </c>
    </row>
    <row r="525" spans="1:15" ht="18" x14ac:dyDescent="0.35">
      <c r="A525" s="1" t="s">
        <v>166</v>
      </c>
      <c r="B525" s="2" t="s">
        <v>167</v>
      </c>
      <c r="C525" s="3" t="s">
        <v>50</v>
      </c>
      <c r="D525" s="2">
        <v>20.184999999999999</v>
      </c>
      <c r="E525" s="2">
        <v>15.364000000000001</v>
      </c>
      <c r="F525" s="2">
        <v>13.936999999999999</v>
      </c>
      <c r="G525" s="2">
        <v>274.767</v>
      </c>
      <c r="H525" s="2">
        <v>0.23400000000000001</v>
      </c>
      <c r="I525" s="2">
        <v>0.50900000000000001</v>
      </c>
      <c r="J525" s="2">
        <v>5.1999999999999998E-2</v>
      </c>
      <c r="K525" s="2">
        <v>0</v>
      </c>
      <c r="L525" s="2">
        <v>97.094999999999999</v>
      </c>
      <c r="M525" s="2">
        <v>177.458</v>
      </c>
      <c r="N525" s="2">
        <v>62.563000000000002</v>
      </c>
      <c r="O525" s="2">
        <v>2.0680000000000001</v>
      </c>
    </row>
    <row r="526" spans="1:15" ht="25.5" customHeight="1" x14ac:dyDescent="0.25">
      <c r="A526" s="1" t="s">
        <v>83</v>
      </c>
      <c r="B526" s="57" t="s">
        <v>84</v>
      </c>
      <c r="C526" s="58" t="s">
        <v>34</v>
      </c>
      <c r="D526" s="57">
        <v>0.28499999999999998</v>
      </c>
      <c r="E526" s="57">
        <v>0</v>
      </c>
      <c r="F526" s="57">
        <v>23.024999999999999</v>
      </c>
      <c r="G526" s="57">
        <v>93.24</v>
      </c>
      <c r="H526" s="57">
        <v>0</v>
      </c>
      <c r="I526" s="57">
        <v>1.2E-2</v>
      </c>
      <c r="J526" s="57">
        <v>8.9999999999999993E-3</v>
      </c>
      <c r="K526" s="57">
        <v>0</v>
      </c>
      <c r="L526" s="57">
        <v>30.11</v>
      </c>
      <c r="M526" s="57">
        <v>2.585</v>
      </c>
      <c r="N526" s="57">
        <v>1.266</v>
      </c>
      <c r="O526" s="57">
        <v>8.4000000000000005E-2</v>
      </c>
    </row>
    <row r="527" spans="1:15" ht="18" x14ac:dyDescent="0.25">
      <c r="A527" s="1" t="s">
        <v>35</v>
      </c>
      <c r="B527" s="57" t="s">
        <v>115</v>
      </c>
      <c r="C527" s="60" t="s">
        <v>109</v>
      </c>
      <c r="D527" s="57">
        <v>2.64</v>
      </c>
      <c r="E527" s="57">
        <v>0.44</v>
      </c>
      <c r="F527" s="57">
        <v>16.399999999999999</v>
      </c>
      <c r="G527" s="57">
        <v>80.12</v>
      </c>
      <c r="H527" s="57">
        <v>0.09</v>
      </c>
      <c r="I527" s="57">
        <v>0</v>
      </c>
      <c r="J527" s="57">
        <v>0</v>
      </c>
      <c r="K527" s="57">
        <v>0</v>
      </c>
      <c r="L527" s="57">
        <v>18</v>
      </c>
      <c r="M527" s="57">
        <v>7</v>
      </c>
      <c r="N527" s="57">
        <v>24</v>
      </c>
      <c r="O527" s="57">
        <v>2</v>
      </c>
    </row>
    <row r="528" spans="1:15" ht="30" customHeight="1" x14ac:dyDescent="0.25">
      <c r="A528" s="56"/>
      <c r="B528" s="57"/>
      <c r="C528" s="58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</row>
    <row r="529" spans="1:15" ht="17.5" x14ac:dyDescent="0.35">
      <c r="A529" s="70" t="s">
        <v>25</v>
      </c>
      <c r="B529" s="71"/>
      <c r="C529" s="2"/>
      <c r="D529" s="46">
        <f t="shared" ref="D529:O529" si="37">SUM(D522:D528)</f>
        <v>30.873000000000001</v>
      </c>
      <c r="E529" s="5">
        <f t="shared" si="37"/>
        <v>28.383200000000002</v>
      </c>
      <c r="F529" s="5">
        <f t="shared" si="37"/>
        <v>116.76500000000001</v>
      </c>
      <c r="G529" s="5">
        <f t="shared" si="37"/>
        <v>845.78300000000002</v>
      </c>
      <c r="H529" s="5">
        <f t="shared" si="37"/>
        <v>0.46240000000000003</v>
      </c>
      <c r="I529" s="5">
        <f t="shared" si="37"/>
        <v>26.121000000000002</v>
      </c>
      <c r="J529" s="46">
        <f t="shared" si="37"/>
        <v>0.3498</v>
      </c>
      <c r="K529" s="46">
        <f t="shared" si="37"/>
        <v>6.0000000000000001E-3</v>
      </c>
      <c r="L529" s="50">
        <f t="shared" si="37"/>
        <v>224.423</v>
      </c>
      <c r="M529" s="50">
        <f t="shared" si="37"/>
        <v>352.90100000000001</v>
      </c>
      <c r="N529" s="50">
        <f t="shared" si="37"/>
        <v>151.828</v>
      </c>
      <c r="O529" s="50">
        <f t="shared" si="37"/>
        <v>6.0789999999999997</v>
      </c>
    </row>
    <row r="530" spans="1:15" ht="17.5" x14ac:dyDescent="0.35">
      <c r="A530" s="4"/>
      <c r="B530" s="4"/>
      <c r="C530" s="2"/>
      <c r="D530" s="46"/>
      <c r="E530" s="5"/>
      <c r="F530" s="5"/>
      <c r="G530" s="5"/>
      <c r="H530" s="5"/>
      <c r="I530" s="5"/>
      <c r="J530" s="46"/>
      <c r="K530" s="46"/>
      <c r="L530" s="50"/>
      <c r="M530" s="50"/>
      <c r="N530" s="50"/>
      <c r="O530" s="50"/>
    </row>
    <row r="531" spans="1:15" ht="17.5" x14ac:dyDescent="0.35">
      <c r="A531" s="4"/>
      <c r="B531" s="4"/>
      <c r="C531" s="2"/>
      <c r="D531" s="46"/>
      <c r="E531" s="5"/>
      <c r="F531" s="5"/>
      <c r="G531" s="5"/>
      <c r="H531" s="5"/>
      <c r="I531" s="5"/>
      <c r="J531" s="46"/>
      <c r="K531" s="46"/>
      <c r="L531" s="50"/>
      <c r="M531" s="50"/>
      <c r="N531" s="50"/>
      <c r="O531" s="50"/>
    </row>
    <row r="532" spans="1:15" ht="17.5" x14ac:dyDescent="0.35">
      <c r="A532" s="4"/>
      <c r="B532" s="4"/>
      <c r="C532" s="2"/>
      <c r="D532" s="46"/>
      <c r="E532" s="5"/>
      <c r="F532" s="5"/>
      <c r="G532" s="5"/>
      <c r="H532" s="5"/>
      <c r="I532" s="5"/>
      <c r="J532" s="46"/>
      <c r="K532" s="46"/>
      <c r="L532" s="50"/>
      <c r="M532" s="50"/>
      <c r="N532" s="50"/>
      <c r="O532" s="50"/>
    </row>
    <row r="533" spans="1:15" ht="17.5" x14ac:dyDescent="0.35">
      <c r="A533" s="4"/>
      <c r="B533" s="4"/>
      <c r="C533" s="2"/>
      <c r="D533" s="46"/>
      <c r="E533" s="5"/>
      <c r="F533" s="5"/>
      <c r="G533" s="5"/>
      <c r="H533" s="5"/>
      <c r="I533" s="5"/>
      <c r="J533" s="46"/>
      <c r="K533" s="46"/>
      <c r="L533" s="50"/>
      <c r="M533" s="50"/>
      <c r="N533" s="50"/>
      <c r="O533" s="50"/>
    </row>
    <row r="534" spans="1:15" ht="17.5" x14ac:dyDescent="0.35">
      <c r="A534" s="4"/>
      <c r="B534" s="4"/>
      <c r="C534" s="2"/>
      <c r="D534" s="46"/>
      <c r="E534" s="5"/>
      <c r="F534" s="5"/>
      <c r="G534" s="5"/>
      <c r="H534" s="5"/>
      <c r="I534" s="5"/>
      <c r="J534" s="46"/>
      <c r="K534" s="46"/>
      <c r="L534" s="50"/>
      <c r="M534" s="50"/>
      <c r="N534" s="50"/>
      <c r="O534" s="50"/>
    </row>
    <row r="535" spans="1:15" ht="17.5" x14ac:dyDescent="0.35">
      <c r="A535" s="4"/>
      <c r="B535" s="4"/>
      <c r="C535" s="2"/>
      <c r="D535" s="46"/>
      <c r="E535" s="5"/>
      <c r="F535" s="5"/>
      <c r="G535" s="5"/>
      <c r="H535" s="5"/>
      <c r="I535" s="5"/>
      <c r="J535" s="46"/>
      <c r="K535" s="46"/>
      <c r="L535" s="50"/>
      <c r="M535" s="50"/>
      <c r="N535" s="50"/>
      <c r="O535" s="50"/>
    </row>
    <row r="536" spans="1:15" ht="17.5" x14ac:dyDescent="0.35">
      <c r="A536" s="4"/>
      <c r="B536" s="4"/>
      <c r="C536" s="2"/>
      <c r="D536" s="46"/>
      <c r="E536" s="5"/>
      <c r="F536" s="5"/>
      <c r="G536" s="5"/>
      <c r="H536" s="5"/>
      <c r="I536" s="5"/>
      <c r="J536" s="46"/>
      <c r="K536" s="46"/>
      <c r="L536" s="50"/>
      <c r="M536" s="50"/>
      <c r="N536" s="50"/>
      <c r="O536" s="50"/>
    </row>
    <row r="537" spans="1:15" ht="17.5" x14ac:dyDescent="0.35">
      <c r="A537" s="18"/>
      <c r="B537" s="18"/>
      <c r="C537" s="35"/>
      <c r="D537" s="65"/>
      <c r="E537" s="45"/>
      <c r="F537" s="45"/>
      <c r="G537" s="45"/>
      <c r="H537" s="45"/>
      <c r="I537" s="45"/>
      <c r="J537" s="65"/>
      <c r="K537" s="65"/>
      <c r="L537" s="66"/>
      <c r="M537" s="66"/>
      <c r="N537" s="66"/>
      <c r="O537" s="66"/>
    </row>
    <row r="538" spans="1:15" ht="17.5" x14ac:dyDescent="0.35">
      <c r="A538" s="24" t="s">
        <v>36</v>
      </c>
      <c r="B538" s="51"/>
      <c r="C538" s="2"/>
      <c r="D538" s="2"/>
      <c r="E538" s="2"/>
      <c r="F538" s="15"/>
      <c r="G538" s="15"/>
      <c r="H538" s="2"/>
      <c r="I538" s="2"/>
      <c r="J538" s="2"/>
      <c r="K538" s="2"/>
      <c r="L538" s="2"/>
      <c r="M538" s="2"/>
      <c r="N538" s="2"/>
      <c r="O538" s="2"/>
    </row>
    <row r="539" spans="1:15" ht="17.5" x14ac:dyDescent="0.35">
      <c r="A539" s="7" t="s">
        <v>89</v>
      </c>
      <c r="B539" s="4"/>
      <c r="C539" s="2"/>
      <c r="D539" s="2"/>
      <c r="E539" s="2"/>
      <c r="F539" s="15"/>
      <c r="G539" s="15"/>
      <c r="H539" s="2"/>
      <c r="I539" s="2"/>
      <c r="J539" s="2"/>
      <c r="K539" s="2"/>
      <c r="L539" s="2"/>
      <c r="M539" s="2"/>
      <c r="N539" s="2"/>
      <c r="O539" s="2"/>
    </row>
    <row r="540" spans="1:15" ht="24.75" customHeight="1" x14ac:dyDescent="0.25">
      <c r="A540" s="69" t="s">
        <v>181</v>
      </c>
      <c r="B540" s="57" t="s">
        <v>182</v>
      </c>
      <c r="C540" s="58" t="s">
        <v>186</v>
      </c>
      <c r="D540" s="57">
        <v>1.5</v>
      </c>
      <c r="E540" s="57">
        <v>3.4</v>
      </c>
      <c r="F540" s="57">
        <v>13.4</v>
      </c>
      <c r="G540" s="57">
        <v>90</v>
      </c>
      <c r="H540" s="57">
        <v>0.01</v>
      </c>
      <c r="I540" s="57">
        <v>0</v>
      </c>
      <c r="J540" s="57">
        <v>0.02</v>
      </c>
      <c r="K540" s="57">
        <v>4.0000000000000001E-3</v>
      </c>
      <c r="L540" s="57">
        <v>2.6</v>
      </c>
      <c r="M540" s="57">
        <v>8</v>
      </c>
      <c r="N540" s="57">
        <v>1.4</v>
      </c>
      <c r="O540" s="57">
        <v>0.13</v>
      </c>
    </row>
    <row r="541" spans="1:15" ht="18" x14ac:dyDescent="0.35">
      <c r="A541" s="1" t="s">
        <v>140</v>
      </c>
      <c r="B541" s="2" t="s">
        <v>141</v>
      </c>
      <c r="C541" s="2" t="s">
        <v>34</v>
      </c>
      <c r="D541" s="2">
        <v>5.8</v>
      </c>
      <c r="E541" s="2">
        <v>5</v>
      </c>
      <c r="F541" s="2">
        <v>8</v>
      </c>
      <c r="G541" s="2">
        <v>106</v>
      </c>
      <c r="H541" s="2">
        <v>0.08</v>
      </c>
      <c r="I541" s="2">
        <v>1.4</v>
      </c>
      <c r="J541" s="2">
        <v>40</v>
      </c>
      <c r="K541" s="2">
        <v>0</v>
      </c>
      <c r="L541" s="2">
        <v>240</v>
      </c>
      <c r="M541" s="2">
        <v>180</v>
      </c>
      <c r="N541" s="2">
        <v>2.8</v>
      </c>
      <c r="O541" s="2">
        <v>0.2</v>
      </c>
    </row>
    <row r="542" spans="1:15" ht="18" x14ac:dyDescent="0.35">
      <c r="A542" s="1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spans="1:15" ht="18" x14ac:dyDescent="0.4">
      <c r="A543" s="13"/>
      <c r="B543" s="13"/>
      <c r="C543" s="2"/>
      <c r="D543" s="2"/>
      <c r="E543" s="2"/>
      <c r="F543" s="2"/>
      <c r="G543" s="2"/>
      <c r="H543" s="2"/>
      <c r="I543" s="2"/>
      <c r="J543" s="2"/>
      <c r="K543" s="2"/>
      <c r="L543" s="49"/>
      <c r="M543" s="49"/>
      <c r="N543" s="49"/>
      <c r="O543" s="49"/>
    </row>
    <row r="544" spans="1:15" ht="17.5" x14ac:dyDescent="0.35">
      <c r="A544" s="4" t="s">
        <v>53</v>
      </c>
      <c r="B544" s="4"/>
      <c r="C544" s="2"/>
      <c r="D544" s="5">
        <f t="shared" ref="D544:O544" si="38">SUM(D540:D543)</f>
        <v>7.3</v>
      </c>
      <c r="E544" s="5">
        <f t="shared" si="38"/>
        <v>8.4</v>
      </c>
      <c r="F544" s="5">
        <f t="shared" si="38"/>
        <v>21.4</v>
      </c>
      <c r="G544" s="5">
        <f t="shared" si="38"/>
        <v>196</v>
      </c>
      <c r="H544" s="5">
        <f t="shared" si="38"/>
        <v>0.09</v>
      </c>
      <c r="I544" s="5">
        <f t="shared" si="38"/>
        <v>1.4</v>
      </c>
      <c r="J544" s="5">
        <f t="shared" si="38"/>
        <v>40.020000000000003</v>
      </c>
      <c r="K544" s="5">
        <f t="shared" si="38"/>
        <v>4.0000000000000001E-3</v>
      </c>
      <c r="L544" s="47">
        <f t="shared" si="38"/>
        <v>242.6</v>
      </c>
      <c r="M544" s="47">
        <f t="shared" si="38"/>
        <v>188</v>
      </c>
      <c r="N544" s="47">
        <f t="shared" si="38"/>
        <v>4.1999999999999993</v>
      </c>
      <c r="O544" s="47">
        <f t="shared" si="38"/>
        <v>0.33</v>
      </c>
    </row>
    <row r="545" spans="1:18" ht="17.5" x14ac:dyDescent="0.35">
      <c r="A545" s="4"/>
      <c r="B545" s="4"/>
      <c r="C545" s="2"/>
      <c r="D545" s="2"/>
      <c r="E545" s="2"/>
      <c r="F545" s="2"/>
      <c r="G545" s="2"/>
      <c r="H545" s="2"/>
      <c r="I545" s="2"/>
      <c r="J545" s="2"/>
      <c r="K545" s="2"/>
      <c r="L545" s="47"/>
      <c r="M545" s="47"/>
      <c r="N545" s="47"/>
      <c r="O545" s="47"/>
    </row>
    <row r="546" spans="1:18" ht="17.5" x14ac:dyDescent="0.35">
      <c r="A546" s="4" t="s">
        <v>39</v>
      </c>
      <c r="B546" s="4"/>
      <c r="C546" s="2"/>
      <c r="D546" s="5">
        <f t="shared" ref="D546:O546" si="39">D517+D529+D544</f>
        <v>50.213000000000001</v>
      </c>
      <c r="E546" s="5">
        <f t="shared" si="39"/>
        <v>49.173200000000001</v>
      </c>
      <c r="F546" s="5">
        <f t="shared" si="39"/>
        <v>206.04500000000002</v>
      </c>
      <c r="G546" s="5">
        <f t="shared" si="39"/>
        <v>1474.8430000000001</v>
      </c>
      <c r="H546" s="5">
        <f t="shared" si="39"/>
        <v>0.68779999999999997</v>
      </c>
      <c r="I546" s="5">
        <f t="shared" si="39"/>
        <v>31.820700000000002</v>
      </c>
      <c r="J546" s="5">
        <f t="shared" si="39"/>
        <v>91.134800000000013</v>
      </c>
      <c r="K546" s="5">
        <f t="shared" si="39"/>
        <v>0.15890000000000001</v>
      </c>
      <c r="L546" s="5">
        <f t="shared" si="39"/>
        <v>564.18299999999999</v>
      </c>
      <c r="M546" s="5">
        <f t="shared" si="39"/>
        <v>671.36099999999999</v>
      </c>
      <c r="N546" s="5">
        <f t="shared" si="39"/>
        <v>208.50799999999998</v>
      </c>
      <c r="O546" s="5">
        <f t="shared" si="39"/>
        <v>13.199</v>
      </c>
    </row>
    <row r="547" spans="1:18" ht="17.5" x14ac:dyDescent="0.35">
      <c r="A547" s="4"/>
      <c r="B547" s="4"/>
      <c r="C547" s="2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</row>
    <row r="548" spans="1:18" ht="17.5" x14ac:dyDescent="0.35">
      <c r="A548" s="4" t="s">
        <v>91</v>
      </c>
      <c r="B548" s="4"/>
      <c r="C548" s="2"/>
      <c r="D548" s="5">
        <f t="shared" ref="D548:O548" si="40">D39+D92+D152+D193+D259+D323+D377+D416+D481+D546</f>
        <v>714.10199999999986</v>
      </c>
      <c r="E548" s="5">
        <f t="shared" si="40"/>
        <v>697.73799999999994</v>
      </c>
      <c r="F548" s="5">
        <f t="shared" si="40"/>
        <v>2712.819</v>
      </c>
      <c r="G548" s="5">
        <f t="shared" si="40"/>
        <v>15820.466</v>
      </c>
      <c r="H548" s="5">
        <f t="shared" si="40"/>
        <v>12.3895</v>
      </c>
      <c r="I548" s="5">
        <f t="shared" si="40"/>
        <v>317.01599999999996</v>
      </c>
      <c r="J548" s="5">
        <f t="shared" si="40"/>
        <v>97.794100000000014</v>
      </c>
      <c r="K548" s="5">
        <f t="shared" si="40"/>
        <v>6.9814999999999996</v>
      </c>
      <c r="L548" s="5">
        <f t="shared" si="40"/>
        <v>5614.6750000000002</v>
      </c>
      <c r="M548" s="5">
        <f t="shared" si="40"/>
        <v>9484.4069000000018</v>
      </c>
      <c r="N548" s="5">
        <f t="shared" si="40"/>
        <v>2994.6409999999996</v>
      </c>
      <c r="O548" s="5">
        <f t="shared" si="40"/>
        <v>151.52170000000001</v>
      </c>
    </row>
    <row r="549" spans="1:18" ht="17.5" x14ac:dyDescent="0.35">
      <c r="A549" s="4" t="s">
        <v>92</v>
      </c>
      <c r="B549" s="4"/>
      <c r="C549" s="2"/>
      <c r="D549" s="2"/>
      <c r="E549" s="46"/>
      <c r="F549" s="46"/>
      <c r="G549" s="46"/>
      <c r="H549" s="46"/>
      <c r="I549" s="46"/>
      <c r="J549" s="5"/>
      <c r="K549" s="5"/>
      <c r="L549" s="46"/>
      <c r="M549" s="46"/>
      <c r="N549" s="5"/>
      <c r="O549" s="21"/>
    </row>
    <row r="550" spans="1:18" x14ac:dyDescent="0.25">
      <c r="A550" s="10" t="s">
        <v>40</v>
      </c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1:18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8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8" ht="18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</row>
    <row r="555" spans="1:18" ht="18" x14ac:dyDescent="0.35">
      <c r="A555" s="40"/>
      <c r="B555" s="35"/>
      <c r="C555" s="63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72"/>
      <c r="Q555" s="72"/>
      <c r="R555" s="72"/>
    </row>
    <row r="556" spans="1:18" x14ac:dyDescent="0.25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</row>
    <row r="557" spans="1:18" ht="18" x14ac:dyDescent="0.35">
      <c r="A557" s="93"/>
      <c r="B557" s="35"/>
      <c r="C557" s="63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72"/>
      <c r="Q557" s="72"/>
      <c r="R557" s="72"/>
    </row>
    <row r="558" spans="1:18" x14ac:dyDescent="0.25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</row>
    <row r="559" spans="1:18" ht="18" x14ac:dyDescent="0.25">
      <c r="A559" s="73"/>
      <c r="B559" s="74"/>
      <c r="C559" s="75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2"/>
    </row>
    <row r="560" spans="1:18" ht="18" x14ac:dyDescent="0.25">
      <c r="A560" s="73"/>
      <c r="B560" s="74"/>
      <c r="C560" s="75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2"/>
    </row>
    <row r="561" spans="1:16" ht="18" x14ac:dyDescent="0.4">
      <c r="A561" s="76"/>
      <c r="B561" s="74"/>
      <c r="C561" s="75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2"/>
    </row>
    <row r="562" spans="1:16" ht="18" x14ac:dyDescent="0.35">
      <c r="A562" s="40"/>
      <c r="B562" s="35"/>
      <c r="C562" s="63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72"/>
    </row>
    <row r="563" spans="1:16" ht="18" x14ac:dyDescent="0.25">
      <c r="A563" s="40"/>
      <c r="B563" s="74"/>
      <c r="C563" s="75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2"/>
    </row>
    <row r="564" spans="1:16" x14ac:dyDescent="0.25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</row>
    <row r="565" spans="1:16" x14ac:dyDescent="0.25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</row>
  </sheetData>
  <mergeCells count="16">
    <mergeCell ref="N7:N8"/>
    <mergeCell ref="O7:O8"/>
    <mergeCell ref="D6:G6"/>
    <mergeCell ref="H6:K6"/>
    <mergeCell ref="L6:O6"/>
    <mergeCell ref="F7:F8"/>
    <mergeCell ref="H7:H8"/>
    <mergeCell ref="I7:I8"/>
    <mergeCell ref="J7:J8"/>
    <mergeCell ref="K7:K8"/>
    <mergeCell ref="L7:L8"/>
    <mergeCell ref="M7:M8"/>
    <mergeCell ref="A7:A8"/>
    <mergeCell ref="C7:C8"/>
    <mergeCell ref="D7:D8"/>
    <mergeCell ref="E7:E8"/>
  </mergeCells>
  <phoneticPr fontId="0" type="noConversion"/>
  <pageMargins left="0.39370078740157483" right="0.19685039370078741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Hda Tim</cp:lastModifiedBy>
  <cp:lastPrinted>2026-02-10T04:36:21Z</cp:lastPrinted>
  <dcterms:created xsi:type="dcterms:W3CDTF">1996-10-08T23:32:33Z</dcterms:created>
  <dcterms:modified xsi:type="dcterms:W3CDTF">2026-02-16T10:15:53Z</dcterms:modified>
</cp:coreProperties>
</file>