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hdabg\Downloads\"/>
    </mc:Choice>
  </mc:AlternateContent>
  <bookViews>
    <workbookView xWindow="0" yWindow="0" windowWidth="25600" windowHeight="12130"/>
  </bookViews>
  <sheets>
    <sheet name="понедельник" sheetId="3" r:id="rId1"/>
  </sheets>
  <calcPr calcId="162913"/>
</workbook>
</file>

<file path=xl/calcChain.xml><?xml version="1.0" encoding="utf-8"?>
<calcChain xmlns="http://schemas.openxmlformats.org/spreadsheetml/2006/main">
  <c r="O449" i="3" l="1"/>
  <c r="N449" i="3"/>
  <c r="M449" i="3"/>
  <c r="L449" i="3"/>
  <c r="K449" i="3"/>
  <c r="J449" i="3"/>
  <c r="I449" i="3"/>
  <c r="H449" i="3"/>
  <c r="H477" i="3"/>
  <c r="G449" i="3"/>
  <c r="F449" i="3"/>
  <c r="F477" i="3"/>
  <c r="E449" i="3"/>
  <c r="D449" i="3"/>
  <c r="D477" i="3"/>
  <c r="O290" i="3"/>
  <c r="N290" i="3"/>
  <c r="M290" i="3"/>
  <c r="L290" i="3"/>
  <c r="K290" i="3"/>
  <c r="J290" i="3"/>
  <c r="I290" i="3"/>
  <c r="H290" i="3"/>
  <c r="F290" i="3"/>
  <c r="E290" i="3"/>
  <c r="D290" i="3"/>
  <c r="G290" i="3"/>
  <c r="G142" i="3"/>
  <c r="O82" i="3"/>
  <c r="O69" i="3"/>
  <c r="O92" i="3"/>
  <c r="O94" i="3"/>
  <c r="O142" i="3"/>
  <c r="O151" i="3"/>
  <c r="O132" i="3"/>
  <c r="O149" i="3"/>
  <c r="N82" i="3"/>
  <c r="N69" i="3"/>
  <c r="N94" i="3"/>
  <c r="N92" i="3"/>
  <c r="N132" i="3"/>
  <c r="N149" i="3"/>
  <c r="M82" i="3"/>
  <c r="M69" i="3"/>
  <c r="M92" i="3"/>
  <c r="M132" i="3"/>
  <c r="M149" i="3"/>
  <c r="L82" i="3"/>
  <c r="L69" i="3"/>
  <c r="L92" i="3"/>
  <c r="L94" i="3"/>
  <c r="L142" i="3"/>
  <c r="L132" i="3"/>
  <c r="L151" i="3"/>
  <c r="L149" i="3"/>
  <c r="K82" i="3"/>
  <c r="K69" i="3"/>
  <c r="K94" i="3"/>
  <c r="K92" i="3"/>
  <c r="K132" i="3"/>
  <c r="K149" i="3"/>
  <c r="J82" i="3"/>
  <c r="J69" i="3"/>
  <c r="J92" i="3"/>
  <c r="J94" i="3"/>
  <c r="J142" i="3"/>
  <c r="J151" i="3"/>
  <c r="J132" i="3"/>
  <c r="J149" i="3"/>
  <c r="I82" i="3"/>
  <c r="I142" i="3"/>
  <c r="I151" i="3"/>
  <c r="I69" i="3"/>
  <c r="I94" i="3"/>
  <c r="I92" i="3"/>
  <c r="I132" i="3"/>
  <c r="I149" i="3"/>
  <c r="H82" i="3"/>
  <c r="H69" i="3"/>
  <c r="H94" i="3"/>
  <c r="H92" i="3"/>
  <c r="H132" i="3"/>
  <c r="H151" i="3"/>
  <c r="H149" i="3"/>
  <c r="G82" i="3"/>
  <c r="G69" i="3"/>
  <c r="G92" i="3"/>
  <c r="G94" i="3"/>
  <c r="G132" i="3"/>
  <c r="G149" i="3"/>
  <c r="G151" i="3"/>
  <c r="F82" i="3"/>
  <c r="F69" i="3"/>
  <c r="F92" i="3"/>
  <c r="F94" i="3"/>
  <c r="F132" i="3"/>
  <c r="F142" i="3"/>
  <c r="F151" i="3"/>
  <c r="F149" i="3"/>
  <c r="E82" i="3"/>
  <c r="E69" i="3"/>
  <c r="E92" i="3"/>
  <c r="E94" i="3"/>
  <c r="E132" i="3"/>
  <c r="E142" i="3"/>
  <c r="E149" i="3"/>
  <c r="E151" i="3"/>
  <c r="D82" i="3"/>
  <c r="D69" i="3"/>
  <c r="D92" i="3"/>
  <c r="D94" i="3"/>
  <c r="D132" i="3"/>
  <c r="D142" i="3"/>
  <c r="D151" i="3"/>
  <c r="D149" i="3"/>
  <c r="D303" i="3"/>
  <c r="D316" i="3"/>
  <c r="D318" i="3"/>
  <c r="D227" i="3"/>
  <c r="D254" i="3"/>
  <c r="D356" i="3"/>
  <c r="D373" i="3"/>
  <c r="D383" i="3"/>
  <c r="D412" i="3"/>
  <c r="D162" i="3"/>
  <c r="D17" i="3"/>
  <c r="D39" i="3"/>
  <c r="D37" i="3"/>
  <c r="D176" i="3"/>
  <c r="D189" i="3"/>
  <c r="D187" i="3"/>
  <c r="D239" i="3"/>
  <c r="D252" i="3"/>
  <c r="D366" i="3"/>
  <c r="D371" i="3"/>
  <c r="D395" i="3"/>
  <c r="D410" i="3"/>
  <c r="D461" i="3"/>
  <c r="D475" i="3"/>
  <c r="D513" i="3"/>
  <c r="D525" i="3"/>
  <c r="D541" i="3"/>
  <c r="D543" i="3"/>
  <c r="O383" i="3"/>
  <c r="N383" i="3"/>
  <c r="M383" i="3"/>
  <c r="M412" i="3"/>
  <c r="L383" i="3"/>
  <c r="K383" i="3"/>
  <c r="K412" i="3"/>
  <c r="J383" i="3"/>
  <c r="J412" i="3"/>
  <c r="I383" i="3"/>
  <c r="I412" i="3"/>
  <c r="H383" i="3"/>
  <c r="H412" i="3"/>
  <c r="G383" i="3"/>
  <c r="G412" i="3"/>
  <c r="F383" i="3"/>
  <c r="F412" i="3"/>
  <c r="E383" i="3"/>
  <c r="O356" i="3"/>
  <c r="N356" i="3"/>
  <c r="M356" i="3"/>
  <c r="L356" i="3"/>
  <c r="K356" i="3"/>
  <c r="K373" i="3"/>
  <c r="J356" i="3"/>
  <c r="I356" i="3"/>
  <c r="H356" i="3"/>
  <c r="G356" i="3"/>
  <c r="F356" i="3"/>
  <c r="E356" i="3"/>
  <c r="E373" i="3"/>
  <c r="O303" i="3"/>
  <c r="O318" i="3"/>
  <c r="N303" i="3"/>
  <c r="N318" i="3"/>
  <c r="M303" i="3"/>
  <c r="M318" i="3"/>
  <c r="L303" i="3"/>
  <c r="L318" i="3"/>
  <c r="K303" i="3"/>
  <c r="J303" i="3"/>
  <c r="I303" i="3"/>
  <c r="H303" i="3"/>
  <c r="G303" i="3"/>
  <c r="F303" i="3"/>
  <c r="E303" i="3"/>
  <c r="O227" i="3"/>
  <c r="N227" i="3"/>
  <c r="N254" i="3"/>
  <c r="M227" i="3"/>
  <c r="M254" i="3"/>
  <c r="L227" i="3"/>
  <c r="K227" i="3"/>
  <c r="J227" i="3"/>
  <c r="J254" i="3"/>
  <c r="I227" i="3"/>
  <c r="H227" i="3"/>
  <c r="G227" i="3"/>
  <c r="G254" i="3"/>
  <c r="F227" i="3"/>
  <c r="E227" i="3"/>
  <c r="O513" i="3"/>
  <c r="N513" i="3"/>
  <c r="M513" i="3"/>
  <c r="L513" i="3"/>
  <c r="L543" i="3"/>
  <c r="K513" i="3"/>
  <c r="J513" i="3"/>
  <c r="I513" i="3"/>
  <c r="I543" i="3"/>
  <c r="H513" i="3"/>
  <c r="G513" i="3"/>
  <c r="G543" i="3"/>
  <c r="F513" i="3"/>
  <c r="F543" i="3"/>
  <c r="E513" i="3"/>
  <c r="H29" i="3"/>
  <c r="H39" i="3"/>
  <c r="O17" i="3"/>
  <c r="O39" i="3"/>
  <c r="O29" i="3"/>
  <c r="O37" i="3"/>
  <c r="O162" i="3"/>
  <c r="O176" i="3"/>
  <c r="O187" i="3"/>
  <c r="O189" i="3"/>
  <c r="O239" i="3"/>
  <c r="O254" i="3"/>
  <c r="O252" i="3"/>
  <c r="O316" i="3"/>
  <c r="O366" i="3"/>
  <c r="O371" i="3"/>
  <c r="O395" i="3"/>
  <c r="O410" i="3"/>
  <c r="O461" i="3"/>
  <c r="O475" i="3"/>
  <c r="O477" i="3"/>
  <c r="O525" i="3"/>
  <c r="O543" i="3"/>
  <c r="O541" i="3"/>
  <c r="N17" i="3"/>
  <c r="N39" i="3"/>
  <c r="N29" i="3"/>
  <c r="N37" i="3"/>
  <c r="N162" i="3"/>
  <c r="N176" i="3"/>
  <c r="N187" i="3"/>
  <c r="N239" i="3"/>
  <c r="N252" i="3"/>
  <c r="N316" i="3"/>
  <c r="N366" i="3"/>
  <c r="N373" i="3"/>
  <c r="N371" i="3"/>
  <c r="N395" i="3"/>
  <c r="N412" i="3"/>
  <c r="N410" i="3"/>
  <c r="N461" i="3"/>
  <c r="N475" i="3"/>
  <c r="N477" i="3"/>
  <c r="N525" i="3"/>
  <c r="N541" i="3"/>
  <c r="N543" i="3"/>
  <c r="M17" i="3"/>
  <c r="M39" i="3"/>
  <c r="M29" i="3"/>
  <c r="M37" i="3"/>
  <c r="M162" i="3"/>
  <c r="M176" i="3"/>
  <c r="M189" i="3"/>
  <c r="M187" i="3"/>
  <c r="M239" i="3"/>
  <c r="M252" i="3"/>
  <c r="M316" i="3"/>
  <c r="M366" i="3"/>
  <c r="M373" i="3"/>
  <c r="M371" i="3"/>
  <c r="M395" i="3"/>
  <c r="M410" i="3"/>
  <c r="M461" i="3"/>
  <c r="M477" i="3"/>
  <c r="M475" i="3"/>
  <c r="M525" i="3"/>
  <c r="M541" i="3"/>
  <c r="M543" i="3"/>
  <c r="L17" i="3"/>
  <c r="L39" i="3"/>
  <c r="L29" i="3"/>
  <c r="L37" i="3"/>
  <c r="L162" i="3"/>
  <c r="L189" i="3"/>
  <c r="L176" i="3"/>
  <c r="L187" i="3"/>
  <c r="L316" i="3"/>
  <c r="L366" i="3"/>
  <c r="L371" i="3"/>
  <c r="L373" i="3"/>
  <c r="L395" i="3"/>
  <c r="L410" i="3"/>
  <c r="L412" i="3"/>
  <c r="L239" i="3"/>
  <c r="L252" i="3"/>
  <c r="L254" i="3"/>
  <c r="L461" i="3"/>
  <c r="L477" i="3"/>
  <c r="L475" i="3"/>
  <c r="L525" i="3"/>
  <c r="L541" i="3"/>
  <c r="K17" i="3"/>
  <c r="K29" i="3"/>
  <c r="K37" i="3"/>
  <c r="K39" i="3"/>
  <c r="K545" i="3"/>
  <c r="K162" i="3"/>
  <c r="K176" i="3"/>
  <c r="K187" i="3"/>
  <c r="K239" i="3"/>
  <c r="K252" i="3"/>
  <c r="K254" i="3"/>
  <c r="K189" i="3"/>
  <c r="K316" i="3"/>
  <c r="K318" i="3"/>
  <c r="K366" i="3"/>
  <c r="K371" i="3"/>
  <c r="K395" i="3"/>
  <c r="K410" i="3"/>
  <c r="K461" i="3"/>
  <c r="K475" i="3"/>
  <c r="K477" i="3"/>
  <c r="K525" i="3"/>
  <c r="K541" i="3"/>
  <c r="K543" i="3"/>
  <c r="J17" i="3"/>
  <c r="J39" i="3"/>
  <c r="J29" i="3"/>
  <c r="J37" i="3"/>
  <c r="J162" i="3"/>
  <c r="J176" i="3"/>
  <c r="J187" i="3"/>
  <c r="J239" i="3"/>
  <c r="J252" i="3"/>
  <c r="J316" i="3"/>
  <c r="J318" i="3"/>
  <c r="J366" i="3"/>
  <c r="J373" i="3"/>
  <c r="J371" i="3"/>
  <c r="J395" i="3"/>
  <c r="J410" i="3"/>
  <c r="J461" i="3"/>
  <c r="J475" i="3"/>
  <c r="J477" i="3"/>
  <c r="J525" i="3"/>
  <c r="J543" i="3"/>
  <c r="J541" i="3"/>
  <c r="I17" i="3"/>
  <c r="I37" i="3"/>
  <c r="I162" i="3"/>
  <c r="I189" i="3"/>
  <c r="I176" i="3"/>
  <c r="I187" i="3"/>
  <c r="I239" i="3"/>
  <c r="I252" i="3"/>
  <c r="I316" i="3"/>
  <c r="I318" i="3"/>
  <c r="I366" i="3"/>
  <c r="I371" i="3"/>
  <c r="I373" i="3"/>
  <c r="I254" i="3"/>
  <c r="I461" i="3"/>
  <c r="I475" i="3"/>
  <c r="I477" i="3"/>
  <c r="I525" i="3"/>
  <c r="I541" i="3"/>
  <c r="I39" i="3"/>
  <c r="I395" i="3"/>
  <c r="I410" i="3"/>
  <c r="H17" i="3"/>
  <c r="H37" i="3"/>
  <c r="H162" i="3"/>
  <c r="H189" i="3"/>
  <c r="H176" i="3"/>
  <c r="H187" i="3"/>
  <c r="H239" i="3"/>
  <c r="H252" i="3"/>
  <c r="H316" i="3"/>
  <c r="H366" i="3"/>
  <c r="H371" i="3"/>
  <c r="H395" i="3"/>
  <c r="H410" i="3"/>
  <c r="H461" i="3"/>
  <c r="H475" i="3"/>
  <c r="H525" i="3"/>
  <c r="H541" i="3"/>
  <c r="H543" i="3"/>
  <c r="G17" i="3"/>
  <c r="G37" i="3"/>
  <c r="G39" i="3"/>
  <c r="G162" i="3"/>
  <c r="G189" i="3"/>
  <c r="G176" i="3"/>
  <c r="G187" i="3"/>
  <c r="G239" i="3"/>
  <c r="G252" i="3"/>
  <c r="G316" i="3"/>
  <c r="G318" i="3"/>
  <c r="G366" i="3"/>
  <c r="G371" i="3"/>
  <c r="G373" i="3"/>
  <c r="G395" i="3"/>
  <c r="G410" i="3"/>
  <c r="G461" i="3"/>
  <c r="G475" i="3"/>
  <c r="G477" i="3"/>
  <c r="G525" i="3"/>
  <c r="G541" i="3"/>
  <c r="F17" i="3"/>
  <c r="F37" i="3"/>
  <c r="F162" i="3"/>
  <c r="F189" i="3"/>
  <c r="F176" i="3"/>
  <c r="F187" i="3"/>
  <c r="F239" i="3"/>
  <c r="F252" i="3"/>
  <c r="F316" i="3"/>
  <c r="F366" i="3"/>
  <c r="F371" i="3"/>
  <c r="F373" i="3"/>
  <c r="F395" i="3"/>
  <c r="F410" i="3"/>
  <c r="F461" i="3"/>
  <c r="F475" i="3"/>
  <c r="F525" i="3"/>
  <c r="F541" i="3"/>
  <c r="E17" i="3"/>
  <c r="E37" i="3"/>
  <c r="E39" i="3"/>
  <c r="E162" i="3"/>
  <c r="E176" i="3"/>
  <c r="E187" i="3"/>
  <c r="E189" i="3"/>
  <c r="E239" i="3"/>
  <c r="E252" i="3"/>
  <c r="E254" i="3"/>
  <c r="E316" i="3"/>
  <c r="E318" i="3"/>
  <c r="E366" i="3"/>
  <c r="E371" i="3"/>
  <c r="E395" i="3"/>
  <c r="E410" i="3"/>
  <c r="E461" i="3"/>
  <c r="E475" i="3"/>
  <c r="E477" i="3"/>
  <c r="E412" i="3"/>
  <c r="E525" i="3"/>
  <c r="E541" i="3"/>
  <c r="E543" i="3"/>
  <c r="H318" i="3"/>
  <c r="J189" i="3"/>
  <c r="N189" i="3"/>
  <c r="O373" i="3"/>
  <c r="H373" i="3"/>
  <c r="O412" i="3"/>
  <c r="F318" i="3"/>
  <c r="F39" i="3"/>
  <c r="F254" i="3"/>
  <c r="H254" i="3"/>
  <c r="H142" i="3"/>
  <c r="K142" i="3"/>
  <c r="K151" i="3"/>
  <c r="G545" i="3"/>
  <c r="I545" i="3"/>
  <c r="L545" i="3"/>
  <c r="J545" i="3"/>
  <c r="F545" i="3"/>
  <c r="N142" i="3"/>
  <c r="N151" i="3"/>
  <c r="D545" i="3"/>
  <c r="O545" i="3"/>
  <c r="N545" i="3"/>
  <c r="E545" i="3"/>
  <c r="H545" i="3"/>
  <c r="M94" i="3"/>
  <c r="M142" i="3"/>
  <c r="M151" i="3"/>
  <c r="M545" i="3"/>
</calcChain>
</file>

<file path=xl/sharedStrings.xml><?xml version="1.0" encoding="utf-8"?>
<sst xmlns="http://schemas.openxmlformats.org/spreadsheetml/2006/main" count="497" uniqueCount="212">
  <si>
    <t>Цикличное двухнедельное сбалансированное меню рационов горячего питания</t>
  </si>
  <si>
    <t>Для обеспечения питанием учащихся общеобразовательных учреждений города Белгорода</t>
  </si>
  <si>
    <t>Возрастная категория 7-11 лет</t>
  </si>
  <si>
    <t>Пищевые вещества</t>
  </si>
  <si>
    <t>Витамины (мг)</t>
  </si>
  <si>
    <t>Минеральные вещества (мг)</t>
  </si>
  <si>
    <t>Наименование</t>
  </si>
  <si>
    <t xml:space="preserve">№ </t>
  </si>
  <si>
    <t>Рецептуры или Технологической карты</t>
  </si>
  <si>
    <t>Масса порции</t>
  </si>
  <si>
    <t>Б</t>
  </si>
  <si>
    <t>Ж</t>
  </si>
  <si>
    <t>У</t>
  </si>
  <si>
    <t xml:space="preserve">Энергетическая ценность </t>
  </si>
  <si>
    <t>(ккал)</t>
  </si>
  <si>
    <t>B-1</t>
  </si>
  <si>
    <t>C</t>
  </si>
  <si>
    <t>A</t>
  </si>
  <si>
    <t>Ca</t>
  </si>
  <si>
    <t>P</t>
  </si>
  <si>
    <t>Mg</t>
  </si>
  <si>
    <t>Fe</t>
  </si>
  <si>
    <t>ЗАВТРАК</t>
  </si>
  <si>
    <t>1 день</t>
  </si>
  <si>
    <t>Омлет с зеленым горошком</t>
  </si>
  <si>
    <t>233/2015</t>
  </si>
  <si>
    <t>Чай с сахаром</t>
  </si>
  <si>
    <t>685/2004</t>
  </si>
  <si>
    <t>Итого</t>
  </si>
  <si>
    <t>ОБЕД</t>
  </si>
  <si>
    <t>Суп картофельный с гречневой крупой, зелень</t>
  </si>
  <si>
    <t>139/2004</t>
  </si>
  <si>
    <t>1/250/1</t>
  </si>
  <si>
    <t>Макароны отварные</t>
  </si>
  <si>
    <t>516/2004</t>
  </si>
  <si>
    <t>1/150</t>
  </si>
  <si>
    <t xml:space="preserve">Сок </t>
  </si>
  <si>
    <t>1/200</t>
  </si>
  <si>
    <t>Хлеб</t>
  </si>
  <si>
    <t>ПОЛДНИК</t>
  </si>
  <si>
    <t>Какао с молоком</t>
  </si>
  <si>
    <t>693/2004</t>
  </si>
  <si>
    <t>Всего за день</t>
  </si>
  <si>
    <t>Примечание: овощи урожая прошлого года (капуста, репчатый лук, корнеплоды и др.) в период после 1 марта допускается использовать только после термической обработки.</t>
  </si>
  <si>
    <t xml:space="preserve"> ООО «Комбинат питания –ЖБК-1»</t>
  </si>
  <si>
    <t>2 день</t>
  </si>
  <si>
    <t>311/2004</t>
  </si>
  <si>
    <t xml:space="preserve">Бутерброд с сыром </t>
  </si>
  <si>
    <t>Чай черный с сахаром и лимоном</t>
  </si>
  <si>
    <t>686/2004</t>
  </si>
  <si>
    <t>34/2015</t>
  </si>
  <si>
    <t>Щи из свежей капусты со сметаной и зеленью</t>
  </si>
  <si>
    <t>250/10/1</t>
  </si>
  <si>
    <t>Гуляш</t>
  </si>
  <si>
    <t>437/2004</t>
  </si>
  <si>
    <t>1/100</t>
  </si>
  <si>
    <t>Рис отварной</t>
  </si>
  <si>
    <t>511/2004</t>
  </si>
  <si>
    <t xml:space="preserve">Итого </t>
  </si>
  <si>
    <t>Булочка с корицей</t>
  </si>
  <si>
    <t xml:space="preserve">Йогурт </t>
  </si>
  <si>
    <t>Примечание: овощи урожая прошлого года  (капуста, репчатый лук,  корнеплоды и др.) в период после 1 марта допускается использовать только после термической обработки.</t>
  </si>
  <si>
    <t>3 день</t>
  </si>
  <si>
    <t>Солянка из птицы</t>
  </si>
  <si>
    <t>158/2004</t>
  </si>
  <si>
    <t>1/250/5/1</t>
  </si>
  <si>
    <t>508/2004</t>
  </si>
  <si>
    <t xml:space="preserve">Кисель </t>
  </si>
  <si>
    <t>648/2004</t>
  </si>
  <si>
    <t>Лимонный напиток</t>
  </si>
  <si>
    <t>1008/2010</t>
  </si>
  <si>
    <t>4 день</t>
  </si>
  <si>
    <t>Суп картофельный гороховый</t>
  </si>
  <si>
    <t>Картофельное пюре</t>
  </si>
  <si>
    <t>520/2004</t>
  </si>
  <si>
    <t>692/2004</t>
  </si>
  <si>
    <t>5 день</t>
  </si>
  <si>
    <t xml:space="preserve">Макаронник с мясом </t>
  </si>
  <si>
    <t>Борщ из свежей капусты со сметаной, зелень</t>
  </si>
  <si>
    <t>110/2004</t>
  </si>
  <si>
    <t>1/250/10/1</t>
  </si>
  <si>
    <t xml:space="preserve">Кофейный напиток </t>
  </si>
  <si>
    <t>6 день</t>
  </si>
  <si>
    <t>Икра кабачковая</t>
  </si>
  <si>
    <t>Пром.пр</t>
  </si>
  <si>
    <t>Суп картофельный с макаронными изделиями, зелень</t>
  </si>
  <si>
    <t>140/2004</t>
  </si>
  <si>
    <t>7 день</t>
  </si>
  <si>
    <t>49/2004</t>
  </si>
  <si>
    <t>Компот из сухофруктов</t>
  </si>
  <si>
    <t>639/2004</t>
  </si>
  <si>
    <t>8 день</t>
  </si>
  <si>
    <t>138/2004</t>
  </si>
  <si>
    <t>Филе, запеченное в сметане</t>
  </si>
  <si>
    <t>Примечание: овощи урожая прошлого года  (капуста, репчатый лук, корнеплоды и др.) в период после 1 марта допускается использовать только после термической обработки.</t>
  </si>
  <si>
    <t>9 день</t>
  </si>
  <si>
    <t>Котлета рыбная</t>
  </si>
  <si>
    <t>10 день</t>
  </si>
  <si>
    <t>Макароны, запеченные с сыром</t>
  </si>
  <si>
    <t>Цыплята запеченные</t>
  </si>
  <si>
    <t>Итого за</t>
  </si>
  <si>
    <t xml:space="preserve"> 2 недели</t>
  </si>
  <si>
    <t>1/80</t>
  </si>
  <si>
    <t>1/30</t>
  </si>
  <si>
    <t>Батон</t>
  </si>
  <si>
    <t>18 ТТК</t>
  </si>
  <si>
    <t>1/20</t>
  </si>
  <si>
    <t>1/60</t>
  </si>
  <si>
    <t xml:space="preserve">Салат из свеклы </t>
  </si>
  <si>
    <t>Котлета "Деликатесная"</t>
  </si>
  <si>
    <t>Овощи тушеные</t>
  </si>
  <si>
    <t xml:space="preserve">Плюшка с сахаром </t>
  </si>
  <si>
    <t xml:space="preserve">Каша гречневая </t>
  </si>
  <si>
    <t xml:space="preserve">Рулет с маковой начинкой </t>
  </si>
  <si>
    <t>Салат из моркови</t>
  </si>
  <si>
    <t>Котлета "Факелочек"</t>
  </si>
  <si>
    <t>Рассольник с мясом и сметаной</t>
  </si>
  <si>
    <t>80/2015</t>
  </si>
  <si>
    <t xml:space="preserve">Рулет с творожно-ягодной начинкой </t>
  </si>
  <si>
    <t>1/95</t>
  </si>
  <si>
    <t>Рогалик со сгущенкой</t>
  </si>
  <si>
    <t>В2</t>
  </si>
  <si>
    <t xml:space="preserve">Огурец свежий </t>
  </si>
  <si>
    <t xml:space="preserve">Помидор свежий </t>
  </si>
  <si>
    <t>Каша молочная  «Дружба» с маслом и сахаром</t>
  </si>
  <si>
    <t>1/90</t>
  </si>
  <si>
    <t>Каша молочная из хлопьев “Геркулес”с маслом и сахаром</t>
  </si>
  <si>
    <t>1/40.</t>
  </si>
  <si>
    <t>123/2004</t>
  </si>
  <si>
    <t>350/368/ 2015</t>
  </si>
  <si>
    <t>1/200/10</t>
  </si>
  <si>
    <t>200/10/7</t>
  </si>
  <si>
    <t>Огурцы свежие</t>
  </si>
  <si>
    <t>Салат из белокочанной капусты</t>
  </si>
  <si>
    <t>1/60/1</t>
  </si>
  <si>
    <t>21/2015</t>
  </si>
  <si>
    <t>Фрукты(яблоко)</t>
  </si>
  <si>
    <t>ТТК-11</t>
  </si>
  <si>
    <t xml:space="preserve">ТТК-19            </t>
  </si>
  <si>
    <t>ТТК-40</t>
  </si>
  <si>
    <t>Котлета "Домашняя"</t>
  </si>
  <si>
    <t>ТТК-3</t>
  </si>
  <si>
    <t>ТТК-100</t>
  </si>
  <si>
    <t>3./2004</t>
  </si>
  <si>
    <t>388/204</t>
  </si>
  <si>
    <t>ТТК-2</t>
  </si>
  <si>
    <t>ТТК-289</t>
  </si>
  <si>
    <t>229/2004</t>
  </si>
  <si>
    <t>318/2015</t>
  </si>
  <si>
    <t>ТТК-109</t>
  </si>
  <si>
    <t>221/2015</t>
  </si>
  <si>
    <t>ТТК-398</t>
  </si>
  <si>
    <t>ТТК-13</t>
  </si>
  <si>
    <t>1008/ 2010</t>
  </si>
  <si>
    <t>ТТК-421</t>
  </si>
  <si>
    <t>ТТК-423</t>
  </si>
  <si>
    <t>ТТК-422</t>
  </si>
  <si>
    <t>ТТК-420</t>
  </si>
  <si>
    <t>Хачапури с сыром</t>
  </si>
  <si>
    <t>ТТК-459</t>
  </si>
  <si>
    <t>1/80.</t>
  </si>
  <si>
    <t>Нан Багдатский</t>
  </si>
  <si>
    <t>100</t>
  </si>
  <si>
    <t>ТТК-480</t>
  </si>
  <si>
    <t>Рыба запеченная</t>
  </si>
  <si>
    <t>1/40</t>
  </si>
  <si>
    <t>20/10</t>
  </si>
  <si>
    <t>Йогурт</t>
  </si>
  <si>
    <t>Огурец свежий</t>
  </si>
  <si>
    <t>Мясо отварное</t>
  </si>
  <si>
    <t>1/65</t>
  </si>
  <si>
    <t>1/95.</t>
  </si>
  <si>
    <t>1/50.</t>
  </si>
  <si>
    <t>Горячий бутерброд с курицей и помидорами</t>
  </si>
  <si>
    <t>1/20.</t>
  </si>
  <si>
    <t>ТТК-501</t>
  </si>
  <si>
    <t>532/2010</t>
  </si>
  <si>
    <t>1/110</t>
  </si>
  <si>
    <t>ТТК-4</t>
  </si>
  <si>
    <t>Кефир</t>
  </si>
  <si>
    <t>966/2010</t>
  </si>
  <si>
    <t>Запеканка из творога</t>
  </si>
  <si>
    <t>1/30.</t>
  </si>
  <si>
    <t>Котлета куриная</t>
  </si>
  <si>
    <t>Каркаде</t>
  </si>
  <si>
    <t>ТТК-150</t>
  </si>
  <si>
    <t>1/200/20</t>
  </si>
  <si>
    <t>1/200/7/10</t>
  </si>
  <si>
    <t>43/2015</t>
  </si>
  <si>
    <t>Суп картофельный с пшеном</t>
  </si>
  <si>
    <t>1/140</t>
  </si>
  <si>
    <t>ТТК-451</t>
  </si>
  <si>
    <t>Салат из моркови с изюмом</t>
  </si>
  <si>
    <t>ТТК-18</t>
  </si>
  <si>
    <t>Напиток из сока</t>
  </si>
  <si>
    <t>ТТК-14</t>
  </si>
  <si>
    <t>Суп картофельный овощной</t>
  </si>
  <si>
    <t>135/2004</t>
  </si>
  <si>
    <t>Печенье "Сахарное с кунжутом"</t>
  </si>
  <si>
    <t>ТТК-507</t>
  </si>
  <si>
    <t>1/160</t>
  </si>
  <si>
    <t>1/23</t>
  </si>
  <si>
    <t>Омлет с кабачковой икрой</t>
  </si>
  <si>
    <t>Лепешка диетическая</t>
  </si>
  <si>
    <t>1/50</t>
  </si>
  <si>
    <t>Фрукты</t>
  </si>
  <si>
    <t>Маффин</t>
  </si>
  <si>
    <t>Сочник с творогом</t>
  </si>
  <si>
    <t>ТТК-530</t>
  </si>
  <si>
    <t>ТТК-550</t>
  </si>
  <si>
    <t>20/20</t>
  </si>
  <si>
    <t>ТТК-700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</si>
</sst>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7" fontId="5" fillId="2" borderId="1" xfId="0" applyNumberFormat="1" applyFont="1" applyFill="1" applyBorder="1" applyAlignment="1">
      <alignment horizontal="center" wrapText="1"/>
    </xf>
    <xf numFmtId="0" fontId="8" fillId="2" borderId="0" xfId="0" applyFont="1" applyFill="1"/>
    <xf numFmtId="0" fontId="9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1" fillId="2" borderId="0" xfId="0" applyFont="1" applyFill="1"/>
    <xf numFmtId="0" fontId="7" fillId="2" borderId="0" xfId="0" applyFont="1" applyFill="1"/>
    <xf numFmtId="0" fontId="0" fillId="2" borderId="1" xfId="0" applyFill="1" applyBorder="1"/>
    <xf numFmtId="0" fontId="6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0" fillId="2" borderId="0" xfId="0" applyFill="1" applyBorder="1"/>
    <xf numFmtId="0" fontId="5" fillId="2" borderId="0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indent="4"/>
    </xf>
    <xf numFmtId="49" fontId="0" fillId="2" borderId="1" xfId="0" applyNumberFormat="1" applyFill="1" applyBorder="1"/>
    <xf numFmtId="49" fontId="4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0" fillId="0" borderId="0" xfId="0" applyBorder="1"/>
    <xf numFmtId="0" fontId="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2"/>
  <sheetViews>
    <sheetView tabSelected="1" topLeftCell="A157" workbookViewId="0">
      <selection activeCell="A141" sqref="A141"/>
    </sheetView>
  </sheetViews>
  <sheetFormatPr defaultRowHeight="12.5" x14ac:dyDescent="0.25"/>
  <cols>
    <col min="1" max="1" width="39" customWidth="1"/>
    <col min="2" max="2" width="11.54296875" customWidth="1"/>
    <col min="3" max="3" width="12.26953125" customWidth="1"/>
    <col min="4" max="4" width="7.1796875" customWidth="1"/>
    <col min="5" max="5" width="6.7265625" customWidth="1"/>
    <col min="6" max="6" width="6.26953125" customWidth="1"/>
    <col min="7" max="7" width="9.453125" customWidth="1"/>
    <col min="8" max="9" width="6.7265625" customWidth="1"/>
    <col min="10" max="10" width="6.453125" customWidth="1"/>
    <col min="11" max="11" width="6.1796875" customWidth="1"/>
    <col min="12" max="12" width="6.453125" customWidth="1"/>
    <col min="13" max="14" width="6.26953125" customWidth="1"/>
    <col min="15" max="15" width="6.1796875" customWidth="1"/>
  </cols>
  <sheetData>
    <row r="1" spans="1:15" ht="18" x14ac:dyDescent="0.4">
      <c r="A1" s="12"/>
      <c r="B1" s="12"/>
      <c r="C1" s="12"/>
      <c r="D1" s="12"/>
      <c r="E1" s="12"/>
      <c r="F1" s="12"/>
      <c r="G1" s="54" t="s">
        <v>44</v>
      </c>
      <c r="H1" s="12"/>
      <c r="I1" s="12"/>
      <c r="J1" s="12"/>
      <c r="K1" s="12"/>
      <c r="L1" s="12"/>
      <c r="M1" s="12"/>
      <c r="N1" s="12"/>
      <c r="O1" s="12"/>
    </row>
    <row r="2" spans="1:15" ht="18" x14ac:dyDescent="0.4">
      <c r="A2" s="12"/>
      <c r="B2" s="12"/>
      <c r="C2" s="12"/>
      <c r="D2" s="12"/>
      <c r="E2" s="12"/>
      <c r="F2" s="12"/>
      <c r="G2" s="54" t="s">
        <v>0</v>
      </c>
      <c r="H2" s="12"/>
      <c r="I2" s="12"/>
      <c r="J2" s="12"/>
      <c r="K2" s="12"/>
      <c r="L2" s="12"/>
      <c r="M2" s="12"/>
      <c r="N2" s="12"/>
      <c r="O2" s="12"/>
    </row>
    <row r="3" spans="1:15" ht="18" x14ac:dyDescent="0.4">
      <c r="A3" s="12"/>
      <c r="B3" s="12"/>
      <c r="C3" s="12"/>
      <c r="D3" s="12"/>
      <c r="E3" s="12"/>
      <c r="F3" s="12"/>
      <c r="G3" s="54" t="s">
        <v>1</v>
      </c>
      <c r="H3" s="12"/>
      <c r="I3" s="12"/>
      <c r="J3" s="12"/>
      <c r="K3" s="12"/>
      <c r="L3" s="12"/>
      <c r="M3" s="12"/>
      <c r="N3" s="12"/>
      <c r="O3" s="12"/>
    </row>
    <row r="4" spans="1:15" ht="18" x14ac:dyDescent="0.4">
      <c r="A4" s="12"/>
      <c r="B4" s="12"/>
      <c r="C4" s="12"/>
      <c r="D4" s="12"/>
      <c r="E4" s="12"/>
      <c r="F4" s="12"/>
      <c r="G4" s="54" t="s">
        <v>2</v>
      </c>
      <c r="H4" s="12"/>
      <c r="I4" s="12"/>
      <c r="J4" s="12"/>
      <c r="K4" s="12"/>
      <c r="L4" s="12"/>
      <c r="M4" s="12"/>
      <c r="N4" s="12"/>
      <c r="O4" s="12"/>
    </row>
    <row r="5" spans="1:15" ht="1.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8" x14ac:dyDescent="0.25">
      <c r="A6" s="6"/>
      <c r="B6" s="6"/>
      <c r="C6" s="6"/>
      <c r="D6" s="83" t="s">
        <v>3</v>
      </c>
      <c r="E6" s="83"/>
      <c r="F6" s="83"/>
      <c r="G6" s="83"/>
      <c r="H6" s="83" t="s">
        <v>4</v>
      </c>
      <c r="I6" s="83"/>
      <c r="J6" s="83"/>
      <c r="K6" s="83"/>
      <c r="L6" s="83" t="s">
        <v>5</v>
      </c>
      <c r="M6" s="83"/>
      <c r="N6" s="83"/>
      <c r="O6" s="83"/>
    </row>
    <row r="7" spans="1:15" ht="44.25" customHeight="1" x14ac:dyDescent="0.3">
      <c r="A7" s="81" t="s">
        <v>6</v>
      </c>
      <c r="B7" s="52" t="s">
        <v>7</v>
      </c>
      <c r="C7" s="82" t="s">
        <v>9</v>
      </c>
      <c r="D7" s="81" t="s">
        <v>10</v>
      </c>
      <c r="E7" s="81" t="s">
        <v>11</v>
      </c>
      <c r="F7" s="81" t="s">
        <v>12</v>
      </c>
      <c r="G7" s="53" t="s">
        <v>13</v>
      </c>
      <c r="H7" s="81" t="s">
        <v>15</v>
      </c>
      <c r="I7" s="81" t="s">
        <v>16</v>
      </c>
      <c r="J7" s="81" t="s">
        <v>17</v>
      </c>
      <c r="K7" s="81" t="s">
        <v>121</v>
      </c>
      <c r="L7" s="81" t="s">
        <v>18</v>
      </c>
      <c r="M7" s="81" t="s">
        <v>19</v>
      </c>
      <c r="N7" s="81" t="s">
        <v>20</v>
      </c>
      <c r="O7" s="81" t="s">
        <v>21</v>
      </c>
    </row>
    <row r="8" spans="1:15" ht="66.75" customHeight="1" x14ac:dyDescent="0.3">
      <c r="A8" s="81"/>
      <c r="B8" s="52" t="s">
        <v>8</v>
      </c>
      <c r="C8" s="82"/>
      <c r="D8" s="81"/>
      <c r="E8" s="81"/>
      <c r="F8" s="81"/>
      <c r="G8" s="53" t="s">
        <v>14</v>
      </c>
      <c r="H8" s="81"/>
      <c r="I8" s="81"/>
      <c r="J8" s="81"/>
      <c r="K8" s="81"/>
      <c r="L8" s="81"/>
      <c r="M8" s="81"/>
      <c r="N8" s="81"/>
      <c r="O8" s="81"/>
    </row>
    <row r="9" spans="1:15" ht="18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</row>
    <row r="10" spans="1:15" ht="17.5" x14ac:dyDescent="0.25">
      <c r="A10" s="7" t="s">
        <v>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8" x14ac:dyDescent="0.25">
      <c r="A11" s="7" t="s">
        <v>23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8" x14ac:dyDescent="0.35">
      <c r="A12" s="1" t="s">
        <v>24</v>
      </c>
      <c r="B12" s="2" t="s">
        <v>25</v>
      </c>
      <c r="C12" s="2" t="s">
        <v>200</v>
      </c>
      <c r="D12" s="2">
        <v>13.4</v>
      </c>
      <c r="E12" s="2">
        <v>12.6</v>
      </c>
      <c r="F12" s="2">
        <v>5.97</v>
      </c>
      <c r="G12" s="2">
        <v>191.04</v>
      </c>
      <c r="H12" s="2">
        <v>0.122</v>
      </c>
      <c r="I12" s="2">
        <v>8.3000000000000007</v>
      </c>
      <c r="J12" s="2">
        <v>0.16500000000000001</v>
      </c>
      <c r="K12" s="2">
        <v>0.40899999999999997</v>
      </c>
      <c r="L12" s="2">
        <v>112.4</v>
      </c>
      <c r="M12" s="2">
        <v>218.4</v>
      </c>
      <c r="N12" s="2">
        <v>23.11</v>
      </c>
      <c r="O12" s="2">
        <v>2.4</v>
      </c>
    </row>
    <row r="13" spans="1:15" ht="18" x14ac:dyDescent="0.35">
      <c r="A13" s="1" t="s">
        <v>104</v>
      </c>
      <c r="B13" s="2" t="s">
        <v>105</v>
      </c>
      <c r="C13" s="3" t="s">
        <v>106</v>
      </c>
      <c r="D13" s="2">
        <v>1.5</v>
      </c>
      <c r="E13" s="2">
        <v>0.5</v>
      </c>
      <c r="F13" s="2">
        <v>10.6</v>
      </c>
      <c r="G13" s="2">
        <v>53.3</v>
      </c>
      <c r="H13" s="2">
        <v>2.1999999999999999E-2</v>
      </c>
      <c r="I13" s="2">
        <v>0</v>
      </c>
      <c r="J13" s="2">
        <v>0</v>
      </c>
      <c r="K13" s="2">
        <v>0</v>
      </c>
      <c r="L13" s="2">
        <v>3.8</v>
      </c>
      <c r="M13" s="2">
        <v>13</v>
      </c>
      <c r="N13" s="2">
        <v>2.6</v>
      </c>
      <c r="O13" s="2">
        <v>0.24</v>
      </c>
    </row>
    <row r="14" spans="1:15" ht="18" x14ac:dyDescent="0.35">
      <c r="A14" s="1" t="s">
        <v>26</v>
      </c>
      <c r="B14" s="2" t="s">
        <v>27</v>
      </c>
      <c r="C14" s="2" t="s">
        <v>130</v>
      </c>
      <c r="D14" s="2">
        <v>0.14000000000000001</v>
      </c>
      <c r="E14" s="2">
        <v>3.4000000000000002E-2</v>
      </c>
      <c r="F14" s="2">
        <v>10.029999999999999</v>
      </c>
      <c r="G14" s="2">
        <v>40.97</v>
      </c>
      <c r="H14" s="2">
        <v>0</v>
      </c>
      <c r="I14" s="2">
        <v>0.03</v>
      </c>
      <c r="J14" s="2">
        <v>0</v>
      </c>
      <c r="K14" s="2">
        <v>0</v>
      </c>
      <c r="L14" s="2">
        <v>3.6</v>
      </c>
      <c r="M14" s="2">
        <v>5.4</v>
      </c>
      <c r="N14" s="2">
        <v>2.9</v>
      </c>
      <c r="O14" s="2">
        <v>0.6</v>
      </c>
    </row>
    <row r="15" spans="1:15" ht="24.75" customHeight="1" x14ac:dyDescent="0.35">
      <c r="A15" s="1" t="s">
        <v>136</v>
      </c>
      <c r="B15" s="2"/>
      <c r="C15" s="59" t="s">
        <v>55</v>
      </c>
      <c r="D15" s="58">
        <v>0.4</v>
      </c>
      <c r="E15" s="58">
        <v>0.4</v>
      </c>
      <c r="F15" s="58">
        <v>9.8000000000000007</v>
      </c>
      <c r="G15" s="58">
        <v>47</v>
      </c>
      <c r="H15" s="58">
        <v>0.03</v>
      </c>
      <c r="I15" s="58">
        <v>1</v>
      </c>
      <c r="J15" s="58">
        <v>0.5</v>
      </c>
      <c r="K15" s="58">
        <v>0.02</v>
      </c>
      <c r="L15" s="58">
        <v>1.6</v>
      </c>
      <c r="M15" s="58">
        <v>0</v>
      </c>
      <c r="N15" s="58">
        <v>0</v>
      </c>
      <c r="O15" s="58">
        <v>2.5</v>
      </c>
    </row>
    <row r="16" spans="1:15" ht="18" x14ac:dyDescent="0.35">
      <c r="A16" s="57" t="s">
        <v>167</v>
      </c>
      <c r="B16" s="58"/>
      <c r="C16" s="61" t="s">
        <v>171</v>
      </c>
      <c r="D16" s="2">
        <v>1.8</v>
      </c>
      <c r="E16" s="2">
        <v>0.75</v>
      </c>
      <c r="F16" s="2">
        <v>7</v>
      </c>
      <c r="G16" s="2">
        <v>40</v>
      </c>
      <c r="H16" s="2">
        <v>0</v>
      </c>
      <c r="I16" s="2">
        <v>0</v>
      </c>
      <c r="J16" s="2">
        <v>2.4E-2</v>
      </c>
      <c r="K16" s="2">
        <v>0</v>
      </c>
      <c r="L16" s="2">
        <v>50</v>
      </c>
      <c r="M16" s="2">
        <v>5.3</v>
      </c>
      <c r="N16" s="2">
        <v>5</v>
      </c>
      <c r="O16" s="2">
        <v>0</v>
      </c>
    </row>
    <row r="17" spans="1:15" ht="17.5" x14ac:dyDescent="0.35">
      <c r="A17" s="4" t="s">
        <v>28</v>
      </c>
      <c r="B17" s="2"/>
      <c r="C17" s="2"/>
      <c r="D17" s="5">
        <f t="shared" ref="D17:O17" si="0">SUM(D12:D15)</f>
        <v>15.440000000000001</v>
      </c>
      <c r="E17" s="5">
        <f t="shared" si="0"/>
        <v>13.534000000000001</v>
      </c>
      <c r="F17" s="5">
        <f t="shared" si="0"/>
        <v>36.400000000000006</v>
      </c>
      <c r="G17" s="5">
        <f t="shared" si="0"/>
        <v>332.30999999999995</v>
      </c>
      <c r="H17" s="5">
        <f t="shared" si="0"/>
        <v>0.17399999999999999</v>
      </c>
      <c r="I17" s="5">
        <f t="shared" si="0"/>
        <v>9.33</v>
      </c>
      <c r="J17" s="5">
        <f t="shared" si="0"/>
        <v>0.66500000000000004</v>
      </c>
      <c r="K17" s="5">
        <f t="shared" si="0"/>
        <v>0.42899999999999999</v>
      </c>
      <c r="L17" s="5">
        <f t="shared" si="0"/>
        <v>121.39999999999999</v>
      </c>
      <c r="M17" s="5">
        <f t="shared" si="0"/>
        <v>236.8</v>
      </c>
      <c r="N17" s="5">
        <f t="shared" si="0"/>
        <v>28.61</v>
      </c>
      <c r="O17" s="5">
        <f t="shared" si="0"/>
        <v>5.74</v>
      </c>
    </row>
    <row r="18" spans="1:15" ht="18" x14ac:dyDescent="0.3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8" x14ac:dyDescent="0.3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7.5" x14ac:dyDescent="0.35">
      <c r="A20" s="7" t="s">
        <v>29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7.5" x14ac:dyDescent="0.35">
      <c r="A21" s="7" t="s">
        <v>23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4" customHeight="1" x14ac:dyDescent="0.25">
      <c r="A22" s="8" t="s">
        <v>133</v>
      </c>
      <c r="B22" s="58" t="s">
        <v>135</v>
      </c>
      <c r="C22" s="59" t="s">
        <v>134</v>
      </c>
      <c r="D22" s="58">
        <v>0.82</v>
      </c>
      <c r="E22" s="58">
        <v>2.69</v>
      </c>
      <c r="F22" s="58">
        <v>5.3</v>
      </c>
      <c r="G22" s="58">
        <v>48.53</v>
      </c>
      <c r="H22" s="58">
        <v>1.2E-2</v>
      </c>
      <c r="I22" s="58">
        <v>8.1999999999999993</v>
      </c>
      <c r="J22" s="58">
        <v>7.6999999999999999E-2</v>
      </c>
      <c r="K22" s="58">
        <v>0</v>
      </c>
      <c r="L22" s="58">
        <v>24.7</v>
      </c>
      <c r="M22" s="58">
        <v>15.8</v>
      </c>
      <c r="N22" s="58">
        <v>8.7140000000000004</v>
      </c>
      <c r="O22" s="58">
        <v>0.3</v>
      </c>
    </row>
    <row r="23" spans="1:15" ht="36" x14ac:dyDescent="0.25">
      <c r="A23" s="1" t="s">
        <v>30</v>
      </c>
      <c r="B23" s="58" t="s">
        <v>92</v>
      </c>
      <c r="C23" s="58" t="s">
        <v>32</v>
      </c>
      <c r="D23" s="58">
        <v>2.903</v>
      </c>
      <c r="E23" s="58">
        <v>2.5379999999999998</v>
      </c>
      <c r="F23" s="58">
        <v>17.773</v>
      </c>
      <c r="G23" s="58">
        <v>105.54600000000001</v>
      </c>
      <c r="H23" s="58">
        <v>0.104</v>
      </c>
      <c r="I23" s="58">
        <v>0.7</v>
      </c>
      <c r="J23" s="58">
        <v>0.13500000000000001</v>
      </c>
      <c r="K23" s="58">
        <v>6.2E-2</v>
      </c>
      <c r="L23" s="58">
        <v>20.917999999999999</v>
      </c>
      <c r="M23" s="58">
        <v>76.173000000000002</v>
      </c>
      <c r="N23" s="58">
        <v>37.828000000000003</v>
      </c>
      <c r="O23" s="58">
        <v>1.3560000000000001</v>
      </c>
    </row>
    <row r="24" spans="1:15" ht="18" x14ac:dyDescent="0.25">
      <c r="A24" s="1" t="s">
        <v>99</v>
      </c>
      <c r="B24" s="58" t="s">
        <v>137</v>
      </c>
      <c r="C24" s="59" t="s">
        <v>125</v>
      </c>
      <c r="D24" s="58">
        <v>15.8</v>
      </c>
      <c r="E24" s="58">
        <v>12.8</v>
      </c>
      <c r="F24" s="58">
        <v>0.36</v>
      </c>
      <c r="G24" s="58">
        <v>179.8</v>
      </c>
      <c r="H24" s="58">
        <v>0.06</v>
      </c>
      <c r="I24" s="58">
        <v>0.72</v>
      </c>
      <c r="J24" s="58">
        <v>2.1999999999999999E-2</v>
      </c>
      <c r="K24" s="58">
        <v>0.108</v>
      </c>
      <c r="L24" s="58">
        <v>11.08</v>
      </c>
      <c r="M24" s="58">
        <v>125.3</v>
      </c>
      <c r="N24" s="58">
        <v>14.9</v>
      </c>
      <c r="O24" s="58">
        <v>1.0169999999999999</v>
      </c>
    </row>
    <row r="25" spans="1:15" ht="18" x14ac:dyDescent="0.25">
      <c r="A25" s="1" t="s">
        <v>33</v>
      </c>
      <c r="B25" s="58" t="s">
        <v>34</v>
      </c>
      <c r="C25" s="58" t="s">
        <v>35</v>
      </c>
      <c r="D25" s="58">
        <v>5.3</v>
      </c>
      <c r="E25" s="58">
        <v>3.8</v>
      </c>
      <c r="F25" s="58">
        <v>32.799999999999997</v>
      </c>
      <c r="G25" s="58">
        <v>186.7</v>
      </c>
      <c r="H25" s="58">
        <v>0.06</v>
      </c>
      <c r="I25" s="58">
        <v>0</v>
      </c>
      <c r="J25" s="58">
        <v>1.4E-2</v>
      </c>
      <c r="K25" s="58">
        <v>2.1000000000000001E-2</v>
      </c>
      <c r="L25" s="58">
        <v>17.7</v>
      </c>
      <c r="M25" s="58">
        <v>41.6</v>
      </c>
      <c r="N25" s="58">
        <v>7.6</v>
      </c>
      <c r="O25" s="58">
        <v>0.8</v>
      </c>
    </row>
    <row r="26" spans="1:15" ht="18" x14ac:dyDescent="0.25">
      <c r="A26" s="1" t="s">
        <v>36</v>
      </c>
      <c r="B26" s="58" t="s">
        <v>139</v>
      </c>
      <c r="C26" s="58" t="s">
        <v>37</v>
      </c>
      <c r="D26" s="58">
        <v>0.2</v>
      </c>
      <c r="E26" s="58">
        <v>0.4</v>
      </c>
      <c r="F26" s="58">
        <v>24</v>
      </c>
      <c r="G26" s="58">
        <v>96</v>
      </c>
      <c r="H26" s="58">
        <v>0</v>
      </c>
      <c r="I26" s="58">
        <v>22.2</v>
      </c>
      <c r="J26" s="58">
        <v>0</v>
      </c>
      <c r="K26" s="58">
        <v>0</v>
      </c>
      <c r="L26" s="58">
        <v>7</v>
      </c>
      <c r="M26" s="58">
        <v>2</v>
      </c>
      <c r="N26" s="58">
        <v>3</v>
      </c>
      <c r="O26" s="58">
        <v>0.4</v>
      </c>
    </row>
    <row r="27" spans="1:15" ht="18" x14ac:dyDescent="0.25">
      <c r="A27" s="1" t="s">
        <v>38</v>
      </c>
      <c r="B27" s="58" t="s">
        <v>138</v>
      </c>
      <c r="C27" s="61" t="s">
        <v>127</v>
      </c>
      <c r="D27" s="58">
        <v>2.64</v>
      </c>
      <c r="E27" s="58">
        <v>0.44</v>
      </c>
      <c r="F27" s="58">
        <v>16.399999999999999</v>
      </c>
      <c r="G27" s="58">
        <v>80.12</v>
      </c>
      <c r="H27" s="58">
        <v>0.09</v>
      </c>
      <c r="I27" s="58">
        <v>0</v>
      </c>
      <c r="J27" s="58">
        <v>0</v>
      </c>
      <c r="K27" s="58">
        <v>0</v>
      </c>
      <c r="L27" s="58">
        <v>18</v>
      </c>
      <c r="M27" s="58">
        <v>7</v>
      </c>
      <c r="N27" s="58">
        <v>24</v>
      </c>
      <c r="O27" s="58">
        <v>2</v>
      </c>
    </row>
    <row r="28" spans="1:15" ht="18" x14ac:dyDescent="0.25">
      <c r="A28" s="1"/>
      <c r="B28" s="58"/>
      <c r="C28" s="59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1:15" ht="17.5" x14ac:dyDescent="0.35">
      <c r="A29" s="4" t="s">
        <v>28</v>
      </c>
      <c r="B29" s="2"/>
      <c r="C29" s="2"/>
      <c r="D29" s="5">
        <v>27.3</v>
      </c>
      <c r="E29" s="5">
        <v>22.67</v>
      </c>
      <c r="F29" s="5">
        <v>96.66</v>
      </c>
      <c r="G29" s="5">
        <v>696.7</v>
      </c>
      <c r="H29" s="5">
        <f>SUM(H22:H27)</f>
        <v>0.32599999999999996</v>
      </c>
      <c r="I29" s="5">
        <v>30.8</v>
      </c>
      <c r="J29" s="5">
        <f t="shared" ref="J29:O29" si="1">SUM(J22:J27)</f>
        <v>0.24800000000000003</v>
      </c>
      <c r="K29" s="5">
        <f t="shared" si="1"/>
        <v>0.19099999999999998</v>
      </c>
      <c r="L29" s="5">
        <f t="shared" si="1"/>
        <v>99.397999999999996</v>
      </c>
      <c r="M29" s="5">
        <f t="shared" si="1"/>
        <v>267.87299999999999</v>
      </c>
      <c r="N29" s="5">
        <f t="shared" si="1"/>
        <v>96.042000000000002</v>
      </c>
      <c r="O29" s="5">
        <f t="shared" si="1"/>
        <v>5.8729999999999993</v>
      </c>
    </row>
    <row r="30" spans="1:15" ht="18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7.5" x14ac:dyDescent="0.35">
      <c r="A31" s="7" t="s">
        <v>39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7.5" x14ac:dyDescent="0.35">
      <c r="A32" s="7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8" x14ac:dyDescent="0.25">
      <c r="A33" s="1" t="s">
        <v>111</v>
      </c>
      <c r="B33" s="58" t="s">
        <v>142</v>
      </c>
      <c r="C33" s="59" t="s">
        <v>55</v>
      </c>
      <c r="D33" s="58">
        <v>8.3000000000000007</v>
      </c>
      <c r="E33" s="58">
        <v>11.1</v>
      </c>
      <c r="F33" s="58">
        <v>56.8</v>
      </c>
      <c r="G33" s="58">
        <v>395.8</v>
      </c>
      <c r="H33" s="58">
        <v>0.09</v>
      </c>
      <c r="I33" s="58">
        <v>7.2999999999999995E-2</v>
      </c>
      <c r="J33" s="58">
        <v>6.7000000000000004E-2</v>
      </c>
      <c r="K33" s="58">
        <v>0.04</v>
      </c>
      <c r="L33" s="58">
        <v>33.840000000000003</v>
      </c>
      <c r="M33" s="58">
        <v>80.7</v>
      </c>
      <c r="N33" s="58">
        <v>12.83</v>
      </c>
      <c r="O33" s="58">
        <v>0.96</v>
      </c>
    </row>
    <row r="34" spans="1:15" ht="24" customHeight="1" x14ac:dyDescent="0.25">
      <c r="A34" s="1" t="s">
        <v>69</v>
      </c>
      <c r="B34" s="58" t="s">
        <v>153</v>
      </c>
      <c r="C34" s="59" t="s">
        <v>37</v>
      </c>
      <c r="D34" s="58">
        <v>0.128</v>
      </c>
      <c r="E34" s="58">
        <v>1.6E-2</v>
      </c>
      <c r="F34" s="58">
        <v>24.384</v>
      </c>
      <c r="G34" s="58">
        <v>98.191999999999993</v>
      </c>
      <c r="H34" s="58">
        <v>5.0000000000000001E-3</v>
      </c>
      <c r="I34" s="58">
        <v>2.56</v>
      </c>
      <c r="J34" s="58">
        <v>2E-3</v>
      </c>
      <c r="K34" s="58">
        <v>0</v>
      </c>
      <c r="L34" s="58">
        <v>6.3520000000000003</v>
      </c>
      <c r="M34" s="58">
        <v>3.0619999999999998</v>
      </c>
      <c r="N34" s="58">
        <v>1.67</v>
      </c>
      <c r="O34" s="58">
        <v>0.155</v>
      </c>
    </row>
    <row r="35" spans="1:15" ht="18" x14ac:dyDescent="0.35">
      <c r="A35" s="1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8" x14ac:dyDescent="0.35">
      <c r="A36" s="1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7.5" x14ac:dyDescent="0.35">
      <c r="A37" s="4" t="s">
        <v>28</v>
      </c>
      <c r="B37" s="5"/>
      <c r="C37" s="5"/>
      <c r="D37" s="5">
        <f>SUM(D33:D35)</f>
        <v>8.4280000000000008</v>
      </c>
      <c r="E37" s="5">
        <f t="shared" ref="E37:O37" si="2">SUM(E33:E35)</f>
        <v>11.116</v>
      </c>
      <c r="F37" s="5">
        <f t="shared" si="2"/>
        <v>81.183999999999997</v>
      </c>
      <c r="G37" s="5">
        <f t="shared" si="2"/>
        <v>493.99200000000002</v>
      </c>
      <c r="H37" s="5">
        <f t="shared" si="2"/>
        <v>9.5000000000000001E-2</v>
      </c>
      <c r="I37" s="5">
        <f t="shared" si="2"/>
        <v>2.633</v>
      </c>
      <c r="J37" s="5">
        <f t="shared" si="2"/>
        <v>6.9000000000000006E-2</v>
      </c>
      <c r="K37" s="5">
        <f t="shared" si="2"/>
        <v>0.04</v>
      </c>
      <c r="L37" s="5">
        <f t="shared" si="2"/>
        <v>40.192000000000007</v>
      </c>
      <c r="M37" s="5">
        <f t="shared" si="2"/>
        <v>83.762</v>
      </c>
      <c r="N37" s="5">
        <f t="shared" si="2"/>
        <v>14.5</v>
      </c>
      <c r="O37" s="5">
        <f t="shared" si="2"/>
        <v>1.115</v>
      </c>
    </row>
    <row r="38" spans="1:15" ht="17.5" x14ac:dyDescent="0.3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22.5" customHeight="1" x14ac:dyDescent="0.35">
      <c r="A39" s="4" t="s">
        <v>42</v>
      </c>
      <c r="B39" s="5"/>
      <c r="C39" s="5"/>
      <c r="D39" s="5">
        <f t="shared" ref="D39:O39" si="3">D17+D29+D37</f>
        <v>51.168000000000006</v>
      </c>
      <c r="E39" s="5">
        <f t="shared" si="3"/>
        <v>47.32</v>
      </c>
      <c r="F39" s="5">
        <f t="shared" si="3"/>
        <v>214.244</v>
      </c>
      <c r="G39" s="5">
        <f t="shared" si="3"/>
        <v>1523.002</v>
      </c>
      <c r="H39" s="5">
        <f t="shared" si="3"/>
        <v>0.59499999999999997</v>
      </c>
      <c r="I39" s="5">
        <f t="shared" si="3"/>
        <v>42.763000000000005</v>
      </c>
      <c r="J39" s="5">
        <f t="shared" si="3"/>
        <v>0.98199999999999998</v>
      </c>
      <c r="K39" s="5">
        <f t="shared" si="3"/>
        <v>0.66</v>
      </c>
      <c r="L39" s="5">
        <f t="shared" si="3"/>
        <v>260.99</v>
      </c>
      <c r="M39" s="5">
        <f t="shared" si="3"/>
        <v>588.43499999999995</v>
      </c>
      <c r="N39" s="5">
        <f t="shared" si="3"/>
        <v>139.15199999999999</v>
      </c>
      <c r="O39" s="5">
        <f t="shared" si="3"/>
        <v>12.728</v>
      </c>
    </row>
    <row r="40" spans="1:15" ht="17.5" x14ac:dyDescent="0.3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10" t="s">
        <v>43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 ht="18" x14ac:dyDescent="0.25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  <row r="62" spans="1:15" ht="17.5" x14ac:dyDescent="0.25">
      <c r="A62" s="7" t="s">
        <v>22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8" x14ac:dyDescent="0.25">
      <c r="A63" s="7" t="s">
        <v>45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18" x14ac:dyDescent="0.25">
      <c r="A64" s="1" t="s">
        <v>132</v>
      </c>
      <c r="B64" s="58"/>
      <c r="C64" s="59" t="s">
        <v>174</v>
      </c>
      <c r="D64" s="58">
        <v>0.16</v>
      </c>
      <c r="E64" s="58">
        <v>0.02</v>
      </c>
      <c r="F64" s="58">
        <v>0.5</v>
      </c>
      <c r="G64" s="58">
        <v>2.8</v>
      </c>
      <c r="H64" s="58">
        <v>0.01</v>
      </c>
      <c r="I64" s="58">
        <v>0.03</v>
      </c>
      <c r="J64" s="58">
        <v>1.2E-2</v>
      </c>
      <c r="K64" s="58">
        <v>0</v>
      </c>
      <c r="L64" s="58">
        <v>0.01</v>
      </c>
      <c r="M64" s="58">
        <v>0</v>
      </c>
      <c r="N64" s="58">
        <v>0.02</v>
      </c>
      <c r="O64" s="58">
        <v>0.03</v>
      </c>
    </row>
    <row r="65" spans="1:15" ht="36" x14ac:dyDescent="0.25">
      <c r="A65" s="1" t="s">
        <v>173</v>
      </c>
      <c r="B65" s="58" t="s">
        <v>175</v>
      </c>
      <c r="C65" s="59" t="s">
        <v>177</v>
      </c>
      <c r="D65" s="58">
        <v>18.024000000000001</v>
      </c>
      <c r="E65" s="58">
        <v>6.8920000000000003</v>
      </c>
      <c r="F65" s="58">
        <v>18.047999999999998</v>
      </c>
      <c r="G65" s="58">
        <v>206.316</v>
      </c>
      <c r="H65" s="58">
        <v>1.7999999999999999E-2</v>
      </c>
      <c r="I65" s="58">
        <v>2.6255999999999999</v>
      </c>
      <c r="J65" s="58">
        <v>0</v>
      </c>
      <c r="K65" s="58">
        <v>3.0000000000000001E-3</v>
      </c>
      <c r="L65" s="58">
        <v>172</v>
      </c>
      <c r="M65" s="58">
        <v>174</v>
      </c>
      <c r="N65" s="58">
        <v>11.867000000000001</v>
      </c>
      <c r="O65" s="58">
        <v>0.47</v>
      </c>
    </row>
    <row r="66" spans="1:15" ht="18" x14ac:dyDescent="0.25">
      <c r="A66" s="1" t="s">
        <v>48</v>
      </c>
      <c r="B66" s="58" t="s">
        <v>49</v>
      </c>
      <c r="C66" s="59" t="s">
        <v>131</v>
      </c>
      <c r="D66" s="58">
        <v>0.19700000000000001</v>
      </c>
      <c r="E66" s="58">
        <v>4.1000000000000002E-2</v>
      </c>
      <c r="F66" s="58">
        <v>10.215999999999999</v>
      </c>
      <c r="G66" s="58">
        <v>42.02</v>
      </c>
      <c r="H66" s="58">
        <v>2E-3</v>
      </c>
      <c r="I66" s="60">
        <v>1.1499999999999999</v>
      </c>
      <c r="J66" s="58">
        <v>1E-3</v>
      </c>
      <c r="K66" s="58">
        <v>0</v>
      </c>
      <c r="L66" s="58">
        <v>6.03</v>
      </c>
      <c r="M66" s="58">
        <v>6.7</v>
      </c>
      <c r="N66" s="58">
        <v>3.6019999999999999</v>
      </c>
      <c r="O66" s="58">
        <v>0.6</v>
      </c>
    </row>
    <row r="67" spans="1:15" ht="22.5" customHeight="1" x14ac:dyDescent="0.25">
      <c r="A67" s="57" t="s">
        <v>203</v>
      </c>
      <c r="B67" s="58" t="s">
        <v>208</v>
      </c>
      <c r="C67" s="59" t="s">
        <v>204</v>
      </c>
      <c r="D67" s="58">
        <v>5.0940000000000003</v>
      </c>
      <c r="E67" s="58">
        <v>5.43</v>
      </c>
      <c r="F67" s="58">
        <v>29.805</v>
      </c>
      <c r="G67" s="58">
        <v>188.46799999999999</v>
      </c>
      <c r="H67" s="58">
        <v>3.4000000000000002E-2</v>
      </c>
      <c r="I67" s="58">
        <v>0</v>
      </c>
      <c r="J67" s="58">
        <v>2.7E-2</v>
      </c>
      <c r="K67" s="58">
        <v>3.9E-2</v>
      </c>
      <c r="L67" s="58">
        <v>26.045000000000002</v>
      </c>
      <c r="M67" s="58">
        <v>48.951999999999998</v>
      </c>
      <c r="N67" s="58">
        <v>6.4</v>
      </c>
      <c r="O67" s="58">
        <v>0.39200000000000002</v>
      </c>
    </row>
    <row r="68" spans="1:15" ht="18" x14ac:dyDescent="0.25">
      <c r="A68" s="1"/>
      <c r="B68" s="58"/>
      <c r="C68" s="59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  <row r="69" spans="1:15" ht="17.5" x14ac:dyDescent="0.35">
      <c r="A69" s="4" t="s">
        <v>28</v>
      </c>
      <c r="B69" s="2"/>
      <c r="C69" s="3"/>
      <c r="D69" s="5">
        <f t="shared" ref="D69:O69" si="4">SUM(D64:D68)</f>
        <v>23.475000000000001</v>
      </c>
      <c r="E69" s="5">
        <f t="shared" si="4"/>
        <v>12.382999999999999</v>
      </c>
      <c r="F69" s="5">
        <f t="shared" si="4"/>
        <v>58.568999999999996</v>
      </c>
      <c r="G69" s="5">
        <f t="shared" si="4"/>
        <v>439.60400000000004</v>
      </c>
      <c r="H69" s="5">
        <f t="shared" si="4"/>
        <v>6.4000000000000001E-2</v>
      </c>
      <c r="I69" s="5">
        <f t="shared" si="4"/>
        <v>3.8055999999999996</v>
      </c>
      <c r="J69" s="5">
        <f t="shared" si="4"/>
        <v>0.04</v>
      </c>
      <c r="K69" s="5">
        <f t="shared" si="4"/>
        <v>4.2000000000000003E-2</v>
      </c>
      <c r="L69" s="5">
        <f t="shared" si="4"/>
        <v>204.08499999999998</v>
      </c>
      <c r="M69" s="5">
        <f t="shared" si="4"/>
        <v>229.65199999999999</v>
      </c>
      <c r="N69" s="5">
        <f t="shared" si="4"/>
        <v>21.889000000000003</v>
      </c>
      <c r="O69" s="5">
        <f t="shared" si="4"/>
        <v>1.492</v>
      </c>
    </row>
    <row r="70" spans="1:15" ht="22.5" customHeight="1" x14ac:dyDescent="0.35">
      <c r="A70" s="6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8" x14ac:dyDescent="0.35">
      <c r="A71" s="6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7.5" x14ac:dyDescent="0.35">
      <c r="A72" s="7" t="s">
        <v>29</v>
      </c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7.5" x14ac:dyDescent="0.35">
      <c r="A73" s="7" t="s">
        <v>45</v>
      </c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21.75" customHeight="1" x14ac:dyDescent="0.35">
      <c r="A74" s="1" t="s">
        <v>108</v>
      </c>
      <c r="B74" s="2" t="s">
        <v>50</v>
      </c>
      <c r="C74" s="3" t="s">
        <v>107</v>
      </c>
      <c r="D74" s="2">
        <v>0.79800000000000004</v>
      </c>
      <c r="E74" s="2">
        <v>3.2210000000000001</v>
      </c>
      <c r="F74" s="2">
        <v>4.5599999999999996</v>
      </c>
      <c r="G74" s="2">
        <v>50.424999999999997</v>
      </c>
      <c r="H74" s="2">
        <v>8.7999999999999995E-2</v>
      </c>
      <c r="I74" s="2">
        <v>2.2799999999999998</v>
      </c>
      <c r="J74" s="2">
        <v>7.0000000000000007E-2</v>
      </c>
      <c r="K74" s="2">
        <v>1.7999999999999999E-2</v>
      </c>
      <c r="L74" s="2">
        <v>18.559000000000001</v>
      </c>
      <c r="M74" s="2">
        <v>21.385999999999999</v>
      </c>
      <c r="N74" s="2">
        <v>10.91</v>
      </c>
      <c r="O74" s="2">
        <v>0.69499999999999995</v>
      </c>
    </row>
    <row r="75" spans="1:15" ht="36" customHeight="1" x14ac:dyDescent="0.25">
      <c r="A75" s="1" t="s">
        <v>51</v>
      </c>
      <c r="B75" s="58" t="s">
        <v>128</v>
      </c>
      <c r="C75" s="59" t="s">
        <v>52</v>
      </c>
      <c r="D75" s="58">
        <v>2.0830000000000002</v>
      </c>
      <c r="E75" s="58">
        <v>4.7140000000000004</v>
      </c>
      <c r="F75" s="58">
        <v>8.7590000000000003</v>
      </c>
      <c r="G75" s="58">
        <v>85.795000000000002</v>
      </c>
      <c r="H75" s="58">
        <v>4.9000000000000002E-2</v>
      </c>
      <c r="I75" s="58">
        <v>12.749000000000001</v>
      </c>
      <c r="J75" s="58">
        <v>0.14899999999999999</v>
      </c>
      <c r="K75" s="58">
        <v>0</v>
      </c>
      <c r="L75" s="58">
        <v>45.046999999999997</v>
      </c>
      <c r="M75" s="58">
        <v>48.716000000000001</v>
      </c>
      <c r="N75" s="58">
        <v>20.446999999999999</v>
      </c>
      <c r="O75" s="58">
        <v>0.75800000000000001</v>
      </c>
    </row>
    <row r="76" spans="1:15" ht="18" x14ac:dyDescent="0.25">
      <c r="A76" s="1" t="s">
        <v>53</v>
      </c>
      <c r="B76" s="58" t="s">
        <v>54</v>
      </c>
      <c r="C76" s="59" t="s">
        <v>55</v>
      </c>
      <c r="D76" s="58">
        <v>7.6</v>
      </c>
      <c r="E76" s="58">
        <v>12.2</v>
      </c>
      <c r="F76" s="58">
        <v>3.7</v>
      </c>
      <c r="G76" s="58">
        <v>155.30000000000001</v>
      </c>
      <c r="H76" s="58">
        <v>0.23</v>
      </c>
      <c r="I76" s="58">
        <v>0.51</v>
      </c>
      <c r="J76" s="58">
        <v>4.0000000000000001E-3</v>
      </c>
      <c r="K76" s="58">
        <v>0.18</v>
      </c>
      <c r="L76" s="58">
        <v>3.2</v>
      </c>
      <c r="M76" s="58">
        <v>95</v>
      </c>
      <c r="N76" s="58">
        <v>3.6</v>
      </c>
      <c r="O76" s="58">
        <v>1.1000000000000001</v>
      </c>
    </row>
    <row r="77" spans="1:15" ht="18" x14ac:dyDescent="0.25">
      <c r="A77" s="1" t="s">
        <v>56</v>
      </c>
      <c r="B77" s="58" t="s">
        <v>57</v>
      </c>
      <c r="C77" s="59" t="s">
        <v>35</v>
      </c>
      <c r="D77" s="58">
        <v>3.6059999999999999</v>
      </c>
      <c r="E77" s="58">
        <v>3.8359999999999999</v>
      </c>
      <c r="F77" s="58">
        <v>36.405000000000001</v>
      </c>
      <c r="G77" s="58">
        <v>194.56399999999999</v>
      </c>
      <c r="H77" s="58">
        <v>3.2000000000000001E-2</v>
      </c>
      <c r="I77" s="58">
        <v>0</v>
      </c>
      <c r="J77" s="58">
        <v>1.4E-2</v>
      </c>
      <c r="K77" s="58">
        <v>5.0000000000000001E-3</v>
      </c>
      <c r="L77" s="58">
        <v>9.7680000000000007</v>
      </c>
      <c r="M77" s="58">
        <v>72.819000000000003</v>
      </c>
      <c r="N77" s="58">
        <v>23.77</v>
      </c>
      <c r="O77" s="58">
        <v>0.51700000000000002</v>
      </c>
    </row>
    <row r="78" spans="1:15" ht="18" x14ac:dyDescent="0.25">
      <c r="A78" s="1" t="s">
        <v>89</v>
      </c>
      <c r="B78" s="58" t="s">
        <v>90</v>
      </c>
      <c r="C78" s="59" t="s">
        <v>37</v>
      </c>
      <c r="D78" s="58">
        <v>0.28499999999999998</v>
      </c>
      <c r="E78" s="58">
        <v>0</v>
      </c>
      <c r="F78" s="58">
        <v>23.024999999999999</v>
      </c>
      <c r="G78" s="58">
        <v>93.24</v>
      </c>
      <c r="H78" s="58">
        <v>0</v>
      </c>
      <c r="I78" s="58">
        <v>1.2E-2</v>
      </c>
      <c r="J78" s="58">
        <v>8.9999999999999993E-3</v>
      </c>
      <c r="K78" s="58">
        <v>0</v>
      </c>
      <c r="L78" s="58">
        <v>30.11</v>
      </c>
      <c r="M78" s="58">
        <v>2.585</v>
      </c>
      <c r="N78" s="58">
        <v>1.266</v>
      </c>
      <c r="O78" s="58">
        <v>8.4000000000000005E-2</v>
      </c>
    </row>
    <row r="79" spans="1:15" ht="18" x14ac:dyDescent="0.25">
      <c r="A79" s="1" t="s">
        <v>38</v>
      </c>
      <c r="B79" s="58" t="s">
        <v>138</v>
      </c>
      <c r="C79" s="61" t="s">
        <v>127</v>
      </c>
      <c r="D79" s="58">
        <v>2.64</v>
      </c>
      <c r="E79" s="58">
        <v>0.44</v>
      </c>
      <c r="F79" s="58">
        <v>16.399999999999999</v>
      </c>
      <c r="G79" s="58">
        <v>80.12</v>
      </c>
      <c r="H79" s="58">
        <v>0.09</v>
      </c>
      <c r="I79" s="58">
        <v>0</v>
      </c>
      <c r="J79" s="58">
        <v>0</v>
      </c>
      <c r="K79" s="58">
        <v>0</v>
      </c>
      <c r="L79" s="58">
        <v>18</v>
      </c>
      <c r="M79" s="58">
        <v>7</v>
      </c>
      <c r="N79" s="58">
        <v>24</v>
      </c>
      <c r="O79" s="58">
        <v>2</v>
      </c>
    </row>
    <row r="80" spans="1:15" ht="18" x14ac:dyDescent="0.35">
      <c r="A80" s="1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8" x14ac:dyDescent="0.35">
      <c r="A81" s="1"/>
      <c r="B81" s="2"/>
      <c r="C81" s="3"/>
      <c r="D81" s="2"/>
      <c r="E81" s="2"/>
      <c r="F81" s="2"/>
      <c r="G81" s="2"/>
      <c r="H81" s="2"/>
      <c r="I81" s="14"/>
      <c r="J81" s="2"/>
      <c r="K81" s="2"/>
      <c r="L81" s="2"/>
      <c r="M81" s="2"/>
      <c r="N81" s="2"/>
      <c r="O81" s="2"/>
    </row>
    <row r="82" spans="1:15" ht="17.5" x14ac:dyDescent="0.35">
      <c r="A82" s="4" t="s">
        <v>58</v>
      </c>
      <c r="B82" s="2"/>
      <c r="C82" s="3"/>
      <c r="D82" s="5">
        <f t="shared" ref="D82:O82" si="5">SUM(D74:D80)</f>
        <v>17.012</v>
      </c>
      <c r="E82" s="5">
        <f t="shared" si="5"/>
        <v>24.410999999999998</v>
      </c>
      <c r="F82" s="5">
        <f t="shared" si="5"/>
        <v>92.84899999999999</v>
      </c>
      <c r="G82" s="5">
        <f t="shared" si="5"/>
        <v>659.44399999999996</v>
      </c>
      <c r="H82" s="5">
        <f t="shared" si="5"/>
        <v>0.48899999999999999</v>
      </c>
      <c r="I82" s="5">
        <f t="shared" si="5"/>
        <v>15.551</v>
      </c>
      <c r="J82" s="5">
        <f t="shared" si="5"/>
        <v>0.24600000000000002</v>
      </c>
      <c r="K82" s="5">
        <f t="shared" si="5"/>
        <v>0.20299999999999999</v>
      </c>
      <c r="L82" s="5">
        <f t="shared" si="5"/>
        <v>124.684</v>
      </c>
      <c r="M82" s="5">
        <f t="shared" si="5"/>
        <v>247.506</v>
      </c>
      <c r="N82" s="5">
        <f t="shared" si="5"/>
        <v>83.992999999999995</v>
      </c>
      <c r="O82" s="5">
        <f t="shared" si="5"/>
        <v>5.1539999999999999</v>
      </c>
    </row>
    <row r="83" spans="1:15" ht="17.5" x14ac:dyDescent="0.35">
      <c r="A83" s="4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7.5" x14ac:dyDescent="0.35">
      <c r="A84" s="4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7.5" x14ac:dyDescent="0.35">
      <c r="A85" s="4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7.5" x14ac:dyDescent="0.35">
      <c r="A86" s="18"/>
      <c r="B86" s="35"/>
      <c r="C86" s="67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5" ht="17.5" x14ac:dyDescent="0.35">
      <c r="A87" s="7" t="s">
        <v>39</v>
      </c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7.5" x14ac:dyDescent="0.35">
      <c r="A88" s="7" t="s">
        <v>45</v>
      </c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8" x14ac:dyDescent="0.35">
      <c r="A89" s="1" t="s">
        <v>59</v>
      </c>
      <c r="B89" s="15" t="s">
        <v>154</v>
      </c>
      <c r="C89" s="3" t="s">
        <v>102</v>
      </c>
      <c r="D89" s="2">
        <v>5.15</v>
      </c>
      <c r="E89" s="2">
        <v>4.9000000000000004</v>
      </c>
      <c r="F89" s="2">
        <v>35.9</v>
      </c>
      <c r="G89" s="2">
        <v>208</v>
      </c>
      <c r="H89" s="2">
        <v>6.5000000000000002E-2</v>
      </c>
      <c r="I89" s="2">
        <v>0.433</v>
      </c>
      <c r="J89" s="2">
        <v>2.5999999999999999E-2</v>
      </c>
      <c r="K89" s="2">
        <v>0.16</v>
      </c>
      <c r="L89" s="2">
        <v>25.6</v>
      </c>
      <c r="M89" s="2">
        <v>50.5</v>
      </c>
      <c r="N89" s="2">
        <v>8.9</v>
      </c>
      <c r="O89" s="2">
        <v>0.7</v>
      </c>
    </row>
    <row r="90" spans="1:15" ht="18" x14ac:dyDescent="0.4">
      <c r="A90" s="13" t="s">
        <v>60</v>
      </c>
      <c r="B90" s="2"/>
      <c r="C90" s="3" t="s">
        <v>37</v>
      </c>
      <c r="D90" s="2">
        <v>2.8</v>
      </c>
      <c r="E90" s="2">
        <v>3.5</v>
      </c>
      <c r="F90" s="2">
        <v>13.8</v>
      </c>
      <c r="G90" s="2">
        <v>80</v>
      </c>
      <c r="H90" s="2">
        <v>0</v>
      </c>
      <c r="I90" s="2">
        <v>0</v>
      </c>
      <c r="J90" s="2">
        <v>4.5999999999999999E-2</v>
      </c>
      <c r="K90" s="2">
        <v>0</v>
      </c>
      <c r="L90" s="2">
        <v>100</v>
      </c>
      <c r="M90" s="2">
        <v>109</v>
      </c>
      <c r="N90" s="2">
        <v>10</v>
      </c>
      <c r="O90" s="2">
        <v>0</v>
      </c>
    </row>
    <row r="91" spans="1:15" ht="18" x14ac:dyDescent="0.35">
      <c r="A91" s="1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7.5" x14ac:dyDescent="0.35">
      <c r="A92" s="4" t="s">
        <v>58</v>
      </c>
      <c r="B92" s="5"/>
      <c r="C92" s="16"/>
      <c r="D92" s="5">
        <f t="shared" ref="D92:O92" si="6">SUM(D89:D91)</f>
        <v>7.95</v>
      </c>
      <c r="E92" s="5">
        <f t="shared" si="6"/>
        <v>8.4</v>
      </c>
      <c r="F92" s="5">
        <f t="shared" si="6"/>
        <v>49.7</v>
      </c>
      <c r="G92" s="5">
        <f t="shared" si="6"/>
        <v>288</v>
      </c>
      <c r="H92" s="5">
        <f t="shared" si="6"/>
        <v>6.5000000000000002E-2</v>
      </c>
      <c r="I92" s="5">
        <f t="shared" si="6"/>
        <v>0.433</v>
      </c>
      <c r="J92" s="5">
        <f t="shared" si="6"/>
        <v>7.1999999999999995E-2</v>
      </c>
      <c r="K92" s="5">
        <f t="shared" si="6"/>
        <v>0.16</v>
      </c>
      <c r="L92" s="5">
        <f t="shared" si="6"/>
        <v>125.6</v>
      </c>
      <c r="M92" s="5">
        <f t="shared" si="6"/>
        <v>159.5</v>
      </c>
      <c r="N92" s="5">
        <f t="shared" si="6"/>
        <v>18.899999999999999</v>
      </c>
      <c r="O92" s="5">
        <f t="shared" si="6"/>
        <v>0.7</v>
      </c>
    </row>
    <row r="93" spans="1:15" ht="17.5" x14ac:dyDescent="0.35">
      <c r="A93" s="4"/>
      <c r="B93" s="5"/>
      <c r="C93" s="1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7.5" x14ac:dyDescent="0.35">
      <c r="A94" s="4" t="s">
        <v>42</v>
      </c>
      <c r="B94" s="5"/>
      <c r="C94" s="16"/>
      <c r="D94" s="5">
        <f t="shared" ref="D94:O94" si="7">D69+D82+D92</f>
        <v>48.437000000000005</v>
      </c>
      <c r="E94" s="5">
        <f t="shared" si="7"/>
        <v>45.193999999999996</v>
      </c>
      <c r="F94" s="5">
        <f t="shared" si="7"/>
        <v>201.11799999999999</v>
      </c>
      <c r="G94" s="5">
        <f t="shared" si="7"/>
        <v>1387.048</v>
      </c>
      <c r="H94" s="5">
        <f t="shared" si="7"/>
        <v>0.61799999999999988</v>
      </c>
      <c r="I94" s="5">
        <f t="shared" si="7"/>
        <v>19.7896</v>
      </c>
      <c r="J94" s="5">
        <f t="shared" si="7"/>
        <v>0.35800000000000004</v>
      </c>
      <c r="K94" s="5">
        <f t="shared" si="7"/>
        <v>0.40500000000000003</v>
      </c>
      <c r="L94" s="5">
        <f t="shared" si="7"/>
        <v>454.36900000000003</v>
      </c>
      <c r="M94" s="5">
        <f t="shared" si="7"/>
        <v>636.65800000000002</v>
      </c>
      <c r="N94" s="5">
        <f t="shared" si="7"/>
        <v>124.78200000000001</v>
      </c>
      <c r="O94" s="5">
        <f t="shared" si="7"/>
        <v>7.3460000000000001</v>
      </c>
    </row>
    <row r="95" spans="1:15" ht="17.5" x14ac:dyDescent="0.35">
      <c r="A95" s="4"/>
      <c r="B95" s="5"/>
      <c r="C95" s="16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x14ac:dyDescent="0.25">
      <c r="A96" s="10" t="s">
        <v>61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1:1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ht="18" x14ac:dyDescent="0.25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</row>
    <row r="125" spans="1:15" ht="17.5" x14ac:dyDescent="0.25">
      <c r="A125" s="7" t="s">
        <v>22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18" x14ac:dyDescent="0.25">
      <c r="A126" s="7" t="s">
        <v>62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ht="15.7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1:15" ht="18" x14ac:dyDescent="0.35">
      <c r="A128" s="1" t="s">
        <v>181</v>
      </c>
      <c r="B128" s="2" t="s">
        <v>191</v>
      </c>
      <c r="C128" s="3" t="s">
        <v>190</v>
      </c>
      <c r="D128" s="2">
        <v>19.29</v>
      </c>
      <c r="E128" s="2">
        <v>12.044</v>
      </c>
      <c r="F128" s="2">
        <v>23.727</v>
      </c>
      <c r="G128" s="2">
        <v>280.47399999999999</v>
      </c>
      <c r="H128" s="2">
        <v>7.0000000000000007E-2</v>
      </c>
      <c r="I128" s="2">
        <v>0.214</v>
      </c>
      <c r="J128" s="2">
        <v>5.1999999999999998E-2</v>
      </c>
      <c r="K128" s="2">
        <v>0.25600000000000001</v>
      </c>
      <c r="L128" s="2">
        <v>163.87899999999999</v>
      </c>
      <c r="M128" s="2">
        <v>219.185</v>
      </c>
      <c r="N128" s="2">
        <v>24.202999999999999</v>
      </c>
      <c r="O128" s="2">
        <v>0.73399999999999999</v>
      </c>
    </row>
    <row r="129" spans="1:15" ht="18" x14ac:dyDescent="0.35">
      <c r="A129" s="1" t="s">
        <v>81</v>
      </c>
      <c r="B129" s="2" t="s">
        <v>75</v>
      </c>
      <c r="C129" s="3" t="s">
        <v>37</v>
      </c>
      <c r="D129" s="2">
        <v>1.92</v>
      </c>
      <c r="E129" s="2">
        <v>1.43</v>
      </c>
      <c r="F129" s="2">
        <v>17.399999999999999</v>
      </c>
      <c r="G129" s="2">
        <v>90.16</v>
      </c>
      <c r="H129" s="2">
        <v>1.6E-2</v>
      </c>
      <c r="I129" s="2">
        <v>0.26</v>
      </c>
      <c r="J129" s="2">
        <v>7.0000000000000001E-3</v>
      </c>
      <c r="K129" s="2">
        <v>6.4000000000000001E-2</v>
      </c>
      <c r="L129" s="2">
        <v>56.07</v>
      </c>
      <c r="M129" s="2">
        <v>53.4</v>
      </c>
      <c r="N129" s="2">
        <v>15.3</v>
      </c>
      <c r="O129" s="2">
        <v>0.6</v>
      </c>
    </row>
    <row r="130" spans="1:15" ht="18" x14ac:dyDescent="0.35">
      <c r="A130" s="57" t="s">
        <v>192</v>
      </c>
      <c r="B130" s="2" t="s">
        <v>188</v>
      </c>
      <c r="C130" s="9" t="s">
        <v>172</v>
      </c>
      <c r="D130" s="2">
        <v>0.63600000000000001</v>
      </c>
      <c r="E130" s="2">
        <v>0.70299999999999996</v>
      </c>
      <c r="F130" s="2">
        <v>5.36</v>
      </c>
      <c r="G130" s="2">
        <v>30.347000000000001</v>
      </c>
      <c r="H130" s="2">
        <v>0.02</v>
      </c>
      <c r="I130" s="2">
        <v>0.86799999999999999</v>
      </c>
      <c r="J130" s="2">
        <v>0.51900000000000002</v>
      </c>
      <c r="K130" s="2">
        <v>0</v>
      </c>
      <c r="L130" s="2">
        <v>14.164</v>
      </c>
      <c r="M130" s="2">
        <v>23.186</v>
      </c>
      <c r="N130" s="2">
        <v>14.606999999999999</v>
      </c>
      <c r="O130" s="2">
        <v>0.27800000000000002</v>
      </c>
    </row>
    <row r="131" spans="1:15" ht="18" x14ac:dyDescent="0.35">
      <c r="A131" s="1" t="s">
        <v>136</v>
      </c>
      <c r="B131" s="2"/>
      <c r="C131" s="59" t="s">
        <v>55</v>
      </c>
      <c r="D131" s="58">
        <v>0.4</v>
      </c>
      <c r="E131" s="58">
        <v>0.4</v>
      </c>
      <c r="F131" s="58">
        <v>9.8000000000000007</v>
      </c>
      <c r="G131" s="58">
        <v>47</v>
      </c>
      <c r="H131" s="58">
        <v>0.03</v>
      </c>
      <c r="I131" s="58">
        <v>1</v>
      </c>
      <c r="J131" s="58">
        <v>0.5</v>
      </c>
      <c r="K131" s="58">
        <v>0.02</v>
      </c>
      <c r="L131" s="58">
        <v>1.6</v>
      </c>
      <c r="M131" s="58">
        <v>0</v>
      </c>
      <c r="N131" s="58">
        <v>0</v>
      </c>
      <c r="O131" s="58">
        <v>2.5</v>
      </c>
    </row>
    <row r="132" spans="1:15" ht="17.5" x14ac:dyDescent="0.35">
      <c r="A132" s="4" t="s">
        <v>28</v>
      </c>
      <c r="B132" s="2"/>
      <c r="C132" s="2"/>
      <c r="D132" s="5">
        <f t="shared" ref="D132:O132" si="8">SUM(D128:D130)</f>
        <v>21.846</v>
      </c>
      <c r="E132" s="5">
        <f t="shared" si="8"/>
        <v>14.177</v>
      </c>
      <c r="F132" s="5">
        <f t="shared" si="8"/>
        <v>46.486999999999995</v>
      </c>
      <c r="G132" s="5">
        <f t="shared" si="8"/>
        <v>400.98099999999999</v>
      </c>
      <c r="H132" s="5">
        <f t="shared" si="8"/>
        <v>0.10600000000000001</v>
      </c>
      <c r="I132" s="5">
        <f t="shared" si="8"/>
        <v>1.3420000000000001</v>
      </c>
      <c r="J132" s="5">
        <f t="shared" si="8"/>
        <v>0.57800000000000007</v>
      </c>
      <c r="K132" s="5">
        <f t="shared" si="8"/>
        <v>0.32</v>
      </c>
      <c r="L132" s="5">
        <f t="shared" si="8"/>
        <v>234.11299999999997</v>
      </c>
      <c r="M132" s="5">
        <f t="shared" si="8"/>
        <v>295.77099999999996</v>
      </c>
      <c r="N132" s="5">
        <f t="shared" si="8"/>
        <v>54.11</v>
      </c>
      <c r="O132" s="5">
        <f t="shared" si="8"/>
        <v>1.6120000000000001</v>
      </c>
    </row>
    <row r="133" spans="1:15" ht="17.5" x14ac:dyDescent="0.35">
      <c r="A133" s="7" t="s">
        <v>29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7.5" x14ac:dyDescent="0.35">
      <c r="A134" s="7" t="s">
        <v>62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8" x14ac:dyDescent="0.35">
      <c r="A135" s="1" t="s">
        <v>123</v>
      </c>
      <c r="B135" s="2"/>
      <c r="C135" s="3" t="s">
        <v>107</v>
      </c>
      <c r="D135" s="2">
        <v>6.6000000000000003E-2</v>
      </c>
      <c r="E135" s="2">
        <v>0.12</v>
      </c>
      <c r="F135" s="2">
        <v>2.2799999999999998</v>
      </c>
      <c r="G135" s="2">
        <v>14.4</v>
      </c>
      <c r="H135" s="2">
        <v>0.03</v>
      </c>
      <c r="I135" s="2">
        <v>0.1</v>
      </c>
      <c r="J135" s="2">
        <v>3.5999999999999997E-2</v>
      </c>
      <c r="K135" s="2">
        <v>0.01</v>
      </c>
      <c r="L135" s="2">
        <v>0.02</v>
      </c>
      <c r="M135" s="2">
        <v>0</v>
      </c>
      <c r="N135" s="2">
        <v>0.05</v>
      </c>
      <c r="O135" s="2">
        <v>0.1</v>
      </c>
    </row>
    <row r="136" spans="1:15" ht="18" x14ac:dyDescent="0.35">
      <c r="A136" s="1" t="s">
        <v>72</v>
      </c>
      <c r="B136" s="2" t="s">
        <v>31</v>
      </c>
      <c r="C136" s="3" t="s">
        <v>32</v>
      </c>
      <c r="D136" s="2">
        <v>5.12</v>
      </c>
      <c r="E136" s="2">
        <v>3.78</v>
      </c>
      <c r="F136" s="2">
        <v>17.899999999999999</v>
      </c>
      <c r="G136" s="2">
        <v>126.14</v>
      </c>
      <c r="H136" s="2">
        <v>0.17</v>
      </c>
      <c r="I136" s="14">
        <v>5</v>
      </c>
      <c r="J136" s="2">
        <v>0.14000000000000001</v>
      </c>
      <c r="K136" s="2">
        <v>0.06</v>
      </c>
      <c r="L136" s="2">
        <v>37.6</v>
      </c>
      <c r="M136" s="2">
        <v>95.4</v>
      </c>
      <c r="N136" s="2">
        <v>34.04</v>
      </c>
      <c r="O136" s="2">
        <v>1.77</v>
      </c>
    </row>
    <row r="137" spans="1:15" ht="18" x14ac:dyDescent="0.35">
      <c r="A137" s="1" t="s">
        <v>140</v>
      </c>
      <c r="B137" s="2" t="s">
        <v>141</v>
      </c>
      <c r="C137" s="3" t="s">
        <v>125</v>
      </c>
      <c r="D137" s="2">
        <v>12.78</v>
      </c>
      <c r="E137" s="2">
        <v>21.96</v>
      </c>
      <c r="F137" s="2">
        <v>1.98</v>
      </c>
      <c r="G137" s="2">
        <v>256.7</v>
      </c>
      <c r="H137" s="2">
        <v>0.40500000000000003</v>
      </c>
      <c r="I137" s="2">
        <v>0</v>
      </c>
      <c r="J137" s="2">
        <v>0</v>
      </c>
      <c r="K137" s="2">
        <v>0.11700000000000001</v>
      </c>
      <c r="L137" s="2">
        <v>1.44</v>
      </c>
      <c r="M137" s="2">
        <v>159.12</v>
      </c>
      <c r="N137" s="2">
        <v>2.403</v>
      </c>
      <c r="O137" s="2">
        <v>1.71</v>
      </c>
    </row>
    <row r="138" spans="1:15" ht="33" x14ac:dyDescent="0.35">
      <c r="A138" s="71" t="s">
        <v>110</v>
      </c>
      <c r="B138" s="2" t="s">
        <v>129</v>
      </c>
      <c r="C138" s="59" t="s">
        <v>35</v>
      </c>
      <c r="D138" s="58">
        <v>2.09</v>
      </c>
      <c r="E138" s="58">
        <v>2.0299999999999998</v>
      </c>
      <c r="F138" s="58">
        <v>11.4</v>
      </c>
      <c r="G138" s="58">
        <v>72.05</v>
      </c>
      <c r="H138" s="58">
        <v>0.06</v>
      </c>
      <c r="I138" s="58">
        <v>9.6</v>
      </c>
      <c r="J138" s="58">
        <v>0.4</v>
      </c>
      <c r="K138" s="58">
        <v>2.1999999999999999E-2</v>
      </c>
      <c r="L138" s="58">
        <v>35.700000000000003</v>
      </c>
      <c r="M138" s="58">
        <v>51.3</v>
      </c>
      <c r="N138" s="58">
        <v>24.02</v>
      </c>
      <c r="O138" s="58">
        <v>0.8</v>
      </c>
    </row>
    <row r="139" spans="1:15" ht="33" x14ac:dyDescent="0.25">
      <c r="A139" s="1" t="s">
        <v>69</v>
      </c>
      <c r="B139" s="58" t="s">
        <v>153</v>
      </c>
      <c r="C139" s="59" t="s">
        <v>37</v>
      </c>
      <c r="D139" s="58">
        <v>0.128</v>
      </c>
      <c r="E139" s="58">
        <v>1.6E-2</v>
      </c>
      <c r="F139" s="58">
        <v>24.384</v>
      </c>
      <c r="G139" s="58">
        <v>98.191999999999993</v>
      </c>
      <c r="H139" s="58">
        <v>5.0000000000000001E-3</v>
      </c>
      <c r="I139" s="58">
        <v>2.56</v>
      </c>
      <c r="J139" s="58">
        <v>2E-3</v>
      </c>
      <c r="K139" s="58">
        <v>0</v>
      </c>
      <c r="L139" s="58">
        <v>6.3520000000000003</v>
      </c>
      <c r="M139" s="58">
        <v>3.0619999999999998</v>
      </c>
      <c r="N139" s="58">
        <v>1.67</v>
      </c>
      <c r="O139" s="58">
        <v>0.155</v>
      </c>
    </row>
    <row r="140" spans="1:15" ht="18" x14ac:dyDescent="0.35">
      <c r="A140" s="1" t="s">
        <v>38</v>
      </c>
      <c r="B140" s="2" t="s">
        <v>138</v>
      </c>
      <c r="C140" s="9" t="s">
        <v>127</v>
      </c>
      <c r="D140" s="2">
        <v>2.64</v>
      </c>
      <c r="E140" s="2">
        <v>0.44</v>
      </c>
      <c r="F140" s="2">
        <v>16.399999999999999</v>
      </c>
      <c r="G140" s="2">
        <v>80.12</v>
      </c>
      <c r="H140" s="2">
        <v>0.09</v>
      </c>
      <c r="I140" s="2">
        <v>0</v>
      </c>
      <c r="J140" s="2">
        <v>0</v>
      </c>
      <c r="K140" s="2">
        <v>0</v>
      </c>
      <c r="L140" s="2">
        <v>18</v>
      </c>
      <c r="M140" s="2">
        <v>7</v>
      </c>
      <c r="N140" s="2">
        <v>24</v>
      </c>
      <c r="O140" s="2">
        <v>2</v>
      </c>
    </row>
    <row r="141" spans="1:15" ht="22.5" customHeight="1" x14ac:dyDescent="0.25">
      <c r="A141" s="57" t="s">
        <v>198</v>
      </c>
      <c r="B141" s="58" t="s">
        <v>199</v>
      </c>
      <c r="C141" s="59" t="s">
        <v>201</v>
      </c>
      <c r="D141" s="58">
        <v>1.5</v>
      </c>
      <c r="E141" s="58">
        <v>3.4</v>
      </c>
      <c r="F141" s="58">
        <v>13.4</v>
      </c>
      <c r="G141" s="58">
        <v>90</v>
      </c>
      <c r="H141" s="58">
        <v>0.01</v>
      </c>
      <c r="I141" s="58">
        <v>0</v>
      </c>
      <c r="J141" s="58">
        <v>0.02</v>
      </c>
      <c r="K141" s="58">
        <v>4.0000000000000001E-3</v>
      </c>
      <c r="L141" s="58">
        <v>2.6</v>
      </c>
      <c r="M141" s="58">
        <v>8</v>
      </c>
      <c r="N141" s="58">
        <v>1.4</v>
      </c>
      <c r="O141" s="58">
        <v>0.13</v>
      </c>
    </row>
    <row r="142" spans="1:15" ht="17.5" x14ac:dyDescent="0.35">
      <c r="A142" s="4" t="s">
        <v>28</v>
      </c>
      <c r="B142" s="2"/>
      <c r="C142" s="2"/>
      <c r="D142" s="5">
        <f t="shared" ref="D142:O142" si="9">SUM(D74:D140)</f>
        <v>165.27699999999999</v>
      </c>
      <c r="E142" s="5">
        <f t="shared" si="9"/>
        <v>167.91600000000003</v>
      </c>
      <c r="F142" s="5">
        <f t="shared" si="9"/>
        <v>663.33399999999983</v>
      </c>
      <c r="G142" s="5">
        <f>G135+G136+G137+G138+G139+G140</f>
        <v>647.60199999999998</v>
      </c>
      <c r="H142" s="5">
        <f t="shared" si="9"/>
        <v>2.7280000000000002</v>
      </c>
      <c r="I142" s="5">
        <f t="shared" si="9"/>
        <v>72.701599999999999</v>
      </c>
      <c r="J142" s="5">
        <f t="shared" si="9"/>
        <v>3.2280000000000002</v>
      </c>
      <c r="K142" s="5">
        <f t="shared" si="9"/>
        <v>2</v>
      </c>
      <c r="L142" s="5">
        <f t="shared" si="9"/>
        <v>1523.875</v>
      </c>
      <c r="M142" s="5">
        <f t="shared" si="9"/>
        <v>2358.0940000000001</v>
      </c>
      <c r="N142" s="5">
        <f t="shared" si="9"/>
        <v>524.971</v>
      </c>
      <c r="O142" s="5">
        <f t="shared" si="9"/>
        <v>31.313000000000002</v>
      </c>
    </row>
    <row r="143" spans="1:15" ht="17.5" x14ac:dyDescent="0.35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7.5" x14ac:dyDescent="0.35">
      <c r="A144" s="7" t="s">
        <v>39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7.5" x14ac:dyDescent="0.35">
      <c r="A145" s="7" t="s">
        <v>62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8" x14ac:dyDescent="0.35">
      <c r="A146" s="1" t="s">
        <v>161</v>
      </c>
      <c r="B146" s="2" t="s">
        <v>163</v>
      </c>
      <c r="C146" s="3" t="s">
        <v>162</v>
      </c>
      <c r="D146" s="2">
        <v>3.9649999999999999</v>
      </c>
      <c r="E146" s="2">
        <v>6.5579999999999998</v>
      </c>
      <c r="F146" s="2">
        <v>45.036999999999999</v>
      </c>
      <c r="G146" s="2">
        <v>255.03100000000001</v>
      </c>
      <c r="H146" s="2">
        <v>3.5999999999999997E-2</v>
      </c>
      <c r="I146" s="2">
        <v>3.2000000000000001E-2</v>
      </c>
      <c r="J146" s="2">
        <v>3.5999999999999997E-2</v>
      </c>
      <c r="K146" s="2">
        <v>3.1E-2</v>
      </c>
      <c r="L146" s="2">
        <v>14.955</v>
      </c>
      <c r="M146" s="2">
        <v>35.131999999999998</v>
      </c>
      <c r="N146" s="2">
        <v>4.9950000000000001</v>
      </c>
      <c r="O146" s="2">
        <v>0.46400000000000002</v>
      </c>
    </row>
    <row r="147" spans="1:15" ht="18" x14ac:dyDescent="0.35">
      <c r="A147" s="1" t="s">
        <v>26</v>
      </c>
      <c r="B147" s="2" t="s">
        <v>27</v>
      </c>
      <c r="C147" s="2" t="s">
        <v>130</v>
      </c>
      <c r="D147" s="2">
        <v>0.14000000000000001</v>
      </c>
      <c r="E147" s="2">
        <v>3.4000000000000002E-2</v>
      </c>
      <c r="F147" s="2">
        <v>10.029999999999999</v>
      </c>
      <c r="G147" s="2">
        <v>40.97</v>
      </c>
      <c r="H147" s="2">
        <v>0</v>
      </c>
      <c r="I147" s="2">
        <v>0.03</v>
      </c>
      <c r="J147" s="2">
        <v>0</v>
      </c>
      <c r="K147" s="2">
        <v>0</v>
      </c>
      <c r="L147" s="2">
        <v>3.6</v>
      </c>
      <c r="M147" s="2">
        <v>5.4</v>
      </c>
      <c r="N147" s="2">
        <v>2.9</v>
      </c>
      <c r="O147" s="2">
        <v>0.6</v>
      </c>
    </row>
    <row r="148" spans="1:15" ht="18" x14ac:dyDescent="0.3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7.5" x14ac:dyDescent="0.35">
      <c r="A149" s="4" t="s">
        <v>58</v>
      </c>
      <c r="B149" s="2"/>
      <c r="C149" s="2"/>
      <c r="D149" s="5">
        <f t="shared" ref="D149:O149" si="10">SUM(D146:D148)</f>
        <v>4.1049999999999995</v>
      </c>
      <c r="E149" s="5">
        <f t="shared" si="10"/>
        <v>6.5919999999999996</v>
      </c>
      <c r="F149" s="5">
        <f t="shared" si="10"/>
        <v>55.067</v>
      </c>
      <c r="G149" s="5">
        <f t="shared" si="10"/>
        <v>296.00099999999998</v>
      </c>
      <c r="H149" s="5">
        <f t="shared" si="10"/>
        <v>3.5999999999999997E-2</v>
      </c>
      <c r="I149" s="5">
        <f t="shared" si="10"/>
        <v>6.2E-2</v>
      </c>
      <c r="J149" s="5">
        <f t="shared" si="10"/>
        <v>3.5999999999999997E-2</v>
      </c>
      <c r="K149" s="5">
        <f t="shared" si="10"/>
        <v>3.1E-2</v>
      </c>
      <c r="L149" s="5">
        <f t="shared" si="10"/>
        <v>18.555</v>
      </c>
      <c r="M149" s="5">
        <f t="shared" si="10"/>
        <v>40.531999999999996</v>
      </c>
      <c r="N149" s="5">
        <f t="shared" si="10"/>
        <v>7.8949999999999996</v>
      </c>
      <c r="O149" s="5">
        <f t="shared" si="10"/>
        <v>1.0640000000000001</v>
      </c>
    </row>
    <row r="150" spans="1:15" ht="17.5" x14ac:dyDescent="0.3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17.5" x14ac:dyDescent="0.35">
      <c r="A151" s="4" t="s">
        <v>42</v>
      </c>
      <c r="B151" s="5"/>
      <c r="C151" s="5"/>
      <c r="D151" s="5">
        <f t="shared" ref="D151:O151" si="11">D132+D142+D149</f>
        <v>191.22799999999998</v>
      </c>
      <c r="E151" s="5">
        <f t="shared" si="11"/>
        <v>188.68500000000003</v>
      </c>
      <c r="F151" s="5">
        <f t="shared" si="11"/>
        <v>764.88799999999981</v>
      </c>
      <c r="G151" s="5">
        <f t="shared" si="11"/>
        <v>1344.5840000000001</v>
      </c>
      <c r="H151" s="5">
        <f t="shared" si="11"/>
        <v>2.87</v>
      </c>
      <c r="I151" s="5">
        <f t="shared" si="11"/>
        <v>74.105599999999995</v>
      </c>
      <c r="J151" s="5">
        <f t="shared" si="11"/>
        <v>3.8420000000000001</v>
      </c>
      <c r="K151" s="5">
        <f t="shared" si="11"/>
        <v>2.351</v>
      </c>
      <c r="L151" s="5">
        <f t="shared" si="11"/>
        <v>1776.5430000000001</v>
      </c>
      <c r="M151" s="5">
        <f t="shared" si="11"/>
        <v>2694.3969999999999</v>
      </c>
      <c r="N151" s="5">
        <f t="shared" si="11"/>
        <v>586.976</v>
      </c>
      <c r="O151" s="5">
        <f t="shared" si="11"/>
        <v>33.989000000000004</v>
      </c>
    </row>
    <row r="152" spans="1:15" x14ac:dyDescent="0.25">
      <c r="A152" s="10" t="s">
        <v>43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1:15" x14ac:dyDescent="0.25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1:1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ht="17.5" x14ac:dyDescent="0.25">
      <c r="A155" s="7" t="s">
        <v>22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1"/>
      <c r="M155" s="21"/>
      <c r="N155" s="4"/>
      <c r="O155" s="4"/>
    </row>
    <row r="156" spans="1:15" ht="18" x14ac:dyDescent="0.25">
      <c r="A156" s="7" t="s">
        <v>71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1"/>
      <c r="M156" s="21"/>
      <c r="N156" s="1"/>
      <c r="O156" s="1"/>
    </row>
    <row r="157" spans="1:15" ht="36" x14ac:dyDescent="0.25">
      <c r="A157" s="73" t="s">
        <v>124</v>
      </c>
      <c r="B157" s="58" t="s">
        <v>152</v>
      </c>
      <c r="C157" s="59" t="s">
        <v>187</v>
      </c>
      <c r="D157" s="58">
        <v>6.8109999999999999</v>
      </c>
      <c r="E157" s="58">
        <v>6.2469999999999999</v>
      </c>
      <c r="F157" s="58">
        <v>44.238999999999997</v>
      </c>
      <c r="G157" s="58">
        <v>260.42899999999997</v>
      </c>
      <c r="H157" s="58">
        <v>0.11700000000000001</v>
      </c>
      <c r="I157" s="60">
        <v>0.504</v>
      </c>
      <c r="J157" s="58">
        <v>3.1E-2</v>
      </c>
      <c r="K157" s="58">
        <v>0.13600000000000001</v>
      </c>
      <c r="L157" s="58">
        <v>114.515</v>
      </c>
      <c r="M157" s="58">
        <v>157.29</v>
      </c>
      <c r="N157" s="58">
        <v>39.628999999999998</v>
      </c>
      <c r="O157" s="58">
        <v>0.93</v>
      </c>
    </row>
    <row r="158" spans="1:15" ht="18" x14ac:dyDescent="0.25">
      <c r="A158" s="1" t="s">
        <v>47</v>
      </c>
      <c r="B158" s="61" t="s">
        <v>143</v>
      </c>
      <c r="C158" s="59" t="s">
        <v>210</v>
      </c>
      <c r="D158" s="58">
        <v>5.96</v>
      </c>
      <c r="E158" s="58">
        <v>5.7</v>
      </c>
      <c r="F158" s="58">
        <v>10.6</v>
      </c>
      <c r="G158" s="58">
        <v>117.54</v>
      </c>
      <c r="H158" s="58">
        <v>6.0000000000000001E-3</v>
      </c>
      <c r="I158" s="58">
        <v>5.6000000000000001E-2</v>
      </c>
      <c r="J158" s="58">
        <v>3.1E-2</v>
      </c>
      <c r="K158" s="58">
        <v>0</v>
      </c>
      <c r="L158" s="58">
        <v>154.88</v>
      </c>
      <c r="M158" s="58">
        <v>87</v>
      </c>
      <c r="N158" s="58">
        <v>6.09</v>
      </c>
      <c r="O158" s="58">
        <v>0.17399999999999999</v>
      </c>
    </row>
    <row r="159" spans="1:15" ht="25.5" customHeight="1" x14ac:dyDescent="0.25">
      <c r="A159" s="57" t="s">
        <v>40</v>
      </c>
      <c r="B159" s="58" t="s">
        <v>41</v>
      </c>
      <c r="C159" s="59" t="s">
        <v>37</v>
      </c>
      <c r="D159" s="58">
        <v>3.27</v>
      </c>
      <c r="E159" s="58">
        <v>2.5299999999999998</v>
      </c>
      <c r="F159" s="58">
        <v>19.603000000000002</v>
      </c>
      <c r="G159" s="58">
        <v>114.26</v>
      </c>
      <c r="H159" s="58">
        <v>3.1E-2</v>
      </c>
      <c r="I159" s="58">
        <v>0.52</v>
      </c>
      <c r="J159" s="58">
        <v>1.2999999999999999E-2</v>
      </c>
      <c r="K159" s="58">
        <v>0.124</v>
      </c>
      <c r="L159" s="58">
        <v>108.866</v>
      </c>
      <c r="M159" s="58">
        <v>92.546000000000006</v>
      </c>
      <c r="N159" s="58">
        <v>21.423999999999999</v>
      </c>
      <c r="O159" s="58">
        <v>0.61399999999999999</v>
      </c>
    </row>
    <row r="160" spans="1:15" ht="19.5" customHeight="1" x14ac:dyDescent="0.35">
      <c r="A160" s="1" t="s">
        <v>205</v>
      </c>
      <c r="B160" s="2"/>
      <c r="C160" s="59" t="s">
        <v>55</v>
      </c>
      <c r="D160" s="58">
        <v>0.4</v>
      </c>
      <c r="E160" s="58">
        <v>0.4</v>
      </c>
      <c r="F160" s="58">
        <v>9.8000000000000007</v>
      </c>
      <c r="G160" s="58">
        <v>47</v>
      </c>
      <c r="H160" s="58">
        <v>0.03</v>
      </c>
      <c r="I160" s="58">
        <v>1</v>
      </c>
      <c r="J160" s="58">
        <v>0.5</v>
      </c>
      <c r="K160" s="58">
        <v>0.02</v>
      </c>
      <c r="L160" s="58">
        <v>1.6</v>
      </c>
      <c r="M160" s="58">
        <v>0</v>
      </c>
      <c r="N160" s="58">
        <v>0</v>
      </c>
      <c r="O160" s="58">
        <v>2.5</v>
      </c>
    </row>
    <row r="161" spans="1:15" ht="20.2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</row>
    <row r="162" spans="1:15" ht="17.5" x14ac:dyDescent="0.35">
      <c r="A162" s="4" t="s">
        <v>28</v>
      </c>
      <c r="B162" s="15"/>
      <c r="C162" s="15"/>
      <c r="D162" s="5">
        <f t="shared" ref="D162:O162" si="12">SUM(D157:D160)</f>
        <v>16.440999999999999</v>
      </c>
      <c r="E162" s="5">
        <f t="shared" si="12"/>
        <v>14.876999999999999</v>
      </c>
      <c r="F162" s="5">
        <f t="shared" si="12"/>
        <v>84.242000000000004</v>
      </c>
      <c r="G162" s="5">
        <f t="shared" si="12"/>
        <v>539.22900000000004</v>
      </c>
      <c r="H162" s="5">
        <f t="shared" si="12"/>
        <v>0.18400000000000002</v>
      </c>
      <c r="I162" s="22">
        <f t="shared" si="12"/>
        <v>2.08</v>
      </c>
      <c r="J162" s="5">
        <f t="shared" si="12"/>
        <v>0.57499999999999996</v>
      </c>
      <c r="K162" s="5">
        <f t="shared" si="12"/>
        <v>0.28000000000000003</v>
      </c>
      <c r="L162" s="5">
        <f t="shared" si="12"/>
        <v>379.86099999999999</v>
      </c>
      <c r="M162" s="5">
        <f t="shared" si="12"/>
        <v>336.83600000000001</v>
      </c>
      <c r="N162" s="5">
        <f t="shared" si="12"/>
        <v>67.143000000000001</v>
      </c>
      <c r="O162" s="5">
        <f t="shared" si="12"/>
        <v>4.218</v>
      </c>
    </row>
    <row r="163" spans="1:15" ht="18" x14ac:dyDescent="0.35">
      <c r="A163" s="1"/>
      <c r="B163" s="15"/>
      <c r="C163" s="15"/>
      <c r="D163" s="15"/>
      <c r="E163" s="15"/>
      <c r="F163" s="15"/>
      <c r="G163" s="15"/>
      <c r="H163" s="15"/>
      <c r="I163" s="23"/>
      <c r="J163" s="15"/>
      <c r="K163" s="15"/>
      <c r="L163" s="15"/>
      <c r="M163" s="15"/>
      <c r="N163" s="15"/>
      <c r="O163" s="15"/>
    </row>
    <row r="164" spans="1:15" ht="18" x14ac:dyDescent="0.35">
      <c r="A164" s="1"/>
      <c r="B164" s="15"/>
      <c r="C164" s="15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</row>
    <row r="165" spans="1:15" ht="18" x14ac:dyDescent="0.35">
      <c r="A165" s="1"/>
      <c r="B165" s="15"/>
      <c r="C165" s="15"/>
      <c r="D165" s="15"/>
      <c r="E165" s="15"/>
      <c r="F165" s="15"/>
      <c r="G165" s="15"/>
      <c r="H165" s="15"/>
      <c r="I165" s="23"/>
      <c r="J165" s="15"/>
      <c r="K165" s="15"/>
      <c r="L165" s="15"/>
      <c r="M165" s="15"/>
      <c r="N165" s="15"/>
      <c r="O165" s="15"/>
    </row>
    <row r="166" spans="1:15" ht="17.5" x14ac:dyDescent="0.35">
      <c r="A166" s="7" t="s">
        <v>29</v>
      </c>
      <c r="B166" s="15"/>
      <c r="C166" s="15"/>
      <c r="D166" s="15"/>
      <c r="E166" s="15"/>
      <c r="F166" s="15"/>
      <c r="G166" s="15"/>
      <c r="H166" s="15"/>
      <c r="I166" s="23"/>
      <c r="J166" s="15"/>
      <c r="K166" s="15"/>
      <c r="L166" s="15"/>
      <c r="M166" s="15"/>
      <c r="N166" s="15"/>
      <c r="O166" s="15"/>
    </row>
    <row r="167" spans="1:15" ht="17.5" x14ac:dyDescent="0.35">
      <c r="A167" s="7" t="s">
        <v>71</v>
      </c>
      <c r="B167" s="15"/>
      <c r="C167" s="15"/>
      <c r="D167" s="15"/>
      <c r="E167" s="15"/>
      <c r="F167" s="15"/>
      <c r="G167" s="15"/>
      <c r="H167" s="15"/>
      <c r="I167" s="23"/>
      <c r="J167" s="15"/>
      <c r="K167" s="15"/>
      <c r="L167" s="15"/>
      <c r="M167" s="15"/>
      <c r="N167" s="15"/>
      <c r="O167" s="15"/>
    </row>
    <row r="168" spans="1:15" ht="18" x14ac:dyDescent="0.35">
      <c r="A168" s="1" t="s">
        <v>132</v>
      </c>
      <c r="B168" s="2"/>
      <c r="C168" s="3" t="s">
        <v>107</v>
      </c>
      <c r="D168" s="2">
        <v>0.48</v>
      </c>
      <c r="E168" s="2">
        <v>0.06</v>
      </c>
      <c r="F168" s="2">
        <v>1.5</v>
      </c>
      <c r="G168" s="2">
        <v>8.4</v>
      </c>
      <c r="H168" s="2">
        <v>0.03</v>
      </c>
      <c r="I168" s="2">
        <v>0.1</v>
      </c>
      <c r="J168" s="2">
        <v>3.5999999999999997E-2</v>
      </c>
      <c r="K168" s="2">
        <v>0.01</v>
      </c>
      <c r="L168" s="2">
        <v>0.02</v>
      </c>
      <c r="M168" s="2">
        <v>0</v>
      </c>
      <c r="N168" s="2">
        <v>0.05</v>
      </c>
      <c r="O168" s="2">
        <v>0.1</v>
      </c>
    </row>
    <row r="169" spans="1:15" ht="18" x14ac:dyDescent="0.35">
      <c r="A169" s="1" t="s">
        <v>63</v>
      </c>
      <c r="B169" s="2" t="s">
        <v>64</v>
      </c>
      <c r="C169" s="3" t="s">
        <v>65</v>
      </c>
      <c r="D169" s="2">
        <v>7.3979999999999997</v>
      </c>
      <c r="E169" s="2">
        <v>9.0950000000000006</v>
      </c>
      <c r="F169" s="2">
        <v>5.32</v>
      </c>
      <c r="G169" s="2">
        <v>132.75700000000001</v>
      </c>
      <c r="H169" s="2">
        <v>5.1999999999999998E-2</v>
      </c>
      <c r="I169" s="2">
        <v>3.6920000000000002</v>
      </c>
      <c r="J169" s="2">
        <v>3.5000000000000003E-2</v>
      </c>
      <c r="K169" s="2">
        <v>6.8000000000000005E-2</v>
      </c>
      <c r="L169" s="2">
        <v>27.693999999999999</v>
      </c>
      <c r="M169" s="2">
        <v>81.566999999999993</v>
      </c>
      <c r="N169" s="2">
        <v>16.869</v>
      </c>
      <c r="O169" s="2">
        <v>0.91700000000000004</v>
      </c>
    </row>
    <row r="170" spans="1:15" ht="18" x14ac:dyDescent="0.35">
      <c r="A170" s="1" t="s">
        <v>96</v>
      </c>
      <c r="B170" s="2" t="s">
        <v>144</v>
      </c>
      <c r="C170" s="3" t="s">
        <v>125</v>
      </c>
      <c r="D170" s="2">
        <v>12.074</v>
      </c>
      <c r="E170" s="2">
        <v>8.2059999999999995</v>
      </c>
      <c r="F170" s="2">
        <v>15.689</v>
      </c>
      <c r="G170" s="2">
        <v>184.90100000000001</v>
      </c>
      <c r="H170" s="2">
        <v>0.14099999999999999</v>
      </c>
      <c r="I170" s="2">
        <v>0.24199999999999999</v>
      </c>
      <c r="J170" s="2">
        <v>7.0000000000000001E-3</v>
      </c>
      <c r="K170" s="2">
        <v>0.11700000000000001</v>
      </c>
      <c r="L170" s="2">
        <v>66.186000000000007</v>
      </c>
      <c r="M170" s="2">
        <v>159.36000000000001</v>
      </c>
      <c r="N170" s="2">
        <v>35.659999999999997</v>
      </c>
      <c r="O170" s="2">
        <v>0.90600000000000003</v>
      </c>
    </row>
    <row r="171" spans="1:15" ht="18" x14ac:dyDescent="0.35">
      <c r="A171" s="1" t="s">
        <v>73</v>
      </c>
      <c r="B171" s="2" t="s">
        <v>74</v>
      </c>
      <c r="C171" s="3" t="s">
        <v>35</v>
      </c>
      <c r="D171" s="2">
        <v>3.11</v>
      </c>
      <c r="E171" s="2">
        <v>4.4000000000000004</v>
      </c>
      <c r="F171" s="2">
        <v>20.05</v>
      </c>
      <c r="G171" s="2">
        <v>132.1</v>
      </c>
      <c r="H171" s="2">
        <v>0.12</v>
      </c>
      <c r="I171" s="2">
        <v>10.4</v>
      </c>
      <c r="J171" s="2">
        <v>1.9E-2</v>
      </c>
      <c r="K171" s="2">
        <v>0.105</v>
      </c>
      <c r="L171" s="2">
        <v>40.299999999999997</v>
      </c>
      <c r="M171" s="2">
        <v>85.1</v>
      </c>
      <c r="N171" s="2">
        <v>28.7</v>
      </c>
      <c r="O171" s="2">
        <v>1.05</v>
      </c>
    </row>
    <row r="172" spans="1:15" ht="18" x14ac:dyDescent="0.35">
      <c r="A172" s="1" t="s">
        <v>26</v>
      </c>
      <c r="B172" s="2" t="s">
        <v>27</v>
      </c>
      <c r="C172" s="2" t="s">
        <v>130</v>
      </c>
      <c r="D172" s="2">
        <v>0.14000000000000001</v>
      </c>
      <c r="E172" s="2">
        <v>3.4000000000000002E-2</v>
      </c>
      <c r="F172" s="2">
        <v>10.029999999999999</v>
      </c>
      <c r="G172" s="2">
        <v>40.97</v>
      </c>
      <c r="H172" s="2">
        <v>0</v>
      </c>
      <c r="I172" s="2">
        <v>0.03</v>
      </c>
      <c r="J172" s="2">
        <v>0</v>
      </c>
      <c r="K172" s="2">
        <v>0</v>
      </c>
      <c r="L172" s="2">
        <v>3.6</v>
      </c>
      <c r="M172" s="2">
        <v>5.4</v>
      </c>
      <c r="N172" s="2">
        <v>2.9</v>
      </c>
      <c r="O172" s="2">
        <v>0.6</v>
      </c>
    </row>
    <row r="173" spans="1:15" ht="18" x14ac:dyDescent="0.35">
      <c r="A173" s="1" t="s">
        <v>38</v>
      </c>
      <c r="B173" s="2" t="s">
        <v>138</v>
      </c>
      <c r="C173" s="9" t="s">
        <v>127</v>
      </c>
      <c r="D173" s="2">
        <v>2.64</v>
      </c>
      <c r="E173" s="2">
        <v>0.44</v>
      </c>
      <c r="F173" s="2">
        <v>16.399999999999999</v>
      </c>
      <c r="G173" s="2">
        <v>80.12</v>
      </c>
      <c r="H173" s="2">
        <v>0.09</v>
      </c>
      <c r="I173" s="2">
        <v>0</v>
      </c>
      <c r="J173" s="2">
        <v>0</v>
      </c>
      <c r="K173" s="2">
        <v>0</v>
      </c>
      <c r="L173" s="2">
        <v>18</v>
      </c>
      <c r="M173" s="2">
        <v>7</v>
      </c>
      <c r="N173" s="2">
        <v>24</v>
      </c>
      <c r="O173" s="2">
        <v>2</v>
      </c>
    </row>
    <row r="174" spans="1:15" ht="23.25" customHeight="1" x14ac:dyDescent="0.25">
      <c r="A174" s="57"/>
      <c r="B174" s="58"/>
      <c r="C174" s="59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  <row r="175" spans="1:15" ht="18" x14ac:dyDescent="0.35">
      <c r="A175" s="1"/>
      <c r="B175" s="2"/>
      <c r="C175" s="2"/>
      <c r="D175" s="2"/>
      <c r="E175" s="2"/>
      <c r="F175" s="2"/>
      <c r="G175" s="2"/>
      <c r="H175" s="2"/>
      <c r="I175" s="14"/>
      <c r="J175" s="2"/>
      <c r="K175" s="2"/>
      <c r="L175" s="2"/>
      <c r="M175" s="2"/>
      <c r="N175" s="2"/>
      <c r="O175" s="2"/>
    </row>
    <row r="176" spans="1:15" ht="17.5" x14ac:dyDescent="0.35">
      <c r="A176" s="4" t="s">
        <v>28</v>
      </c>
      <c r="B176" s="15"/>
      <c r="C176" s="15"/>
      <c r="D176" s="5">
        <f t="shared" ref="D176:O176" si="13">SUM(D168:D175)</f>
        <v>25.841999999999999</v>
      </c>
      <c r="E176" s="5">
        <f t="shared" si="13"/>
        <v>22.235000000000003</v>
      </c>
      <c r="F176" s="5">
        <f t="shared" si="13"/>
        <v>68.989000000000004</v>
      </c>
      <c r="G176" s="5">
        <f t="shared" si="13"/>
        <v>579.24800000000005</v>
      </c>
      <c r="H176" s="5">
        <f t="shared" si="13"/>
        <v>0.43299999999999994</v>
      </c>
      <c r="I176" s="22">
        <f t="shared" si="13"/>
        <v>14.464</v>
      </c>
      <c r="J176" s="5">
        <f t="shared" si="13"/>
        <v>9.7000000000000017E-2</v>
      </c>
      <c r="K176" s="5">
        <f t="shared" si="13"/>
        <v>0.3</v>
      </c>
      <c r="L176" s="5">
        <f t="shared" si="13"/>
        <v>155.79999999999998</v>
      </c>
      <c r="M176" s="5">
        <f t="shared" si="13"/>
        <v>338.42700000000002</v>
      </c>
      <c r="N176" s="5">
        <f t="shared" si="13"/>
        <v>108.179</v>
      </c>
      <c r="O176" s="5">
        <f t="shared" si="13"/>
        <v>5.5730000000000004</v>
      </c>
    </row>
    <row r="177" spans="1:15" ht="17.5" x14ac:dyDescent="0.35">
      <c r="A177" s="24"/>
      <c r="B177" s="15"/>
      <c r="C177" s="15"/>
      <c r="D177" s="15"/>
      <c r="E177" s="15"/>
      <c r="F177" s="15"/>
      <c r="G177" s="15"/>
      <c r="H177" s="15"/>
      <c r="I177" s="23"/>
      <c r="J177" s="25"/>
      <c r="K177" s="15"/>
      <c r="L177" s="15"/>
      <c r="M177" s="15"/>
      <c r="N177" s="15"/>
      <c r="O177" s="15"/>
    </row>
    <row r="178" spans="1:15" ht="17.5" x14ac:dyDescent="0.35">
      <c r="A178" s="24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15"/>
      <c r="O178" s="15"/>
    </row>
    <row r="179" spans="1:15" ht="17.5" x14ac:dyDescent="0.35">
      <c r="A179" s="24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ht="17.5" x14ac:dyDescent="0.35">
      <c r="A180" s="66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</row>
    <row r="181" spans="1:15" ht="17.5" x14ac:dyDescent="0.35">
      <c r="A181" s="66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</row>
    <row r="182" spans="1:15" ht="17.5" x14ac:dyDescent="0.35">
      <c r="A182" s="27" t="s">
        <v>39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ht="17.5" x14ac:dyDescent="0.35">
      <c r="A183" s="7" t="s">
        <v>71</v>
      </c>
      <c r="B183" s="28"/>
      <c r="C183" s="28"/>
      <c r="D183" s="28"/>
      <c r="E183" s="28"/>
      <c r="F183" s="28"/>
      <c r="G183" s="28"/>
      <c r="H183" s="28"/>
      <c r="I183" s="15"/>
      <c r="J183" s="15"/>
      <c r="K183" s="28"/>
      <c r="L183" s="28"/>
      <c r="M183" s="15"/>
      <c r="N183" s="2"/>
      <c r="O183" s="2"/>
    </row>
    <row r="184" spans="1:15" ht="18" x14ac:dyDescent="0.35">
      <c r="A184" s="1" t="s">
        <v>120</v>
      </c>
      <c r="B184" s="2" t="s">
        <v>155</v>
      </c>
      <c r="C184" s="3" t="s">
        <v>102</v>
      </c>
      <c r="D184" s="2">
        <v>7.07</v>
      </c>
      <c r="E184" s="2">
        <v>8.5</v>
      </c>
      <c r="F184" s="2">
        <v>27.3</v>
      </c>
      <c r="G184" s="2">
        <v>293.10000000000002</v>
      </c>
      <c r="H184" s="2">
        <v>0.06</v>
      </c>
      <c r="I184" s="2">
        <v>0.04</v>
      </c>
      <c r="J184" s="2">
        <v>2.5999999999999999E-2</v>
      </c>
      <c r="K184" s="2">
        <v>0.02</v>
      </c>
      <c r="L184" s="2">
        <v>17.95</v>
      </c>
      <c r="M184" s="2">
        <v>45.2</v>
      </c>
      <c r="N184" s="2">
        <v>7.4</v>
      </c>
      <c r="O184" s="2">
        <v>0.54</v>
      </c>
    </row>
    <row r="185" spans="1:15" ht="18" x14ac:dyDescent="0.25">
      <c r="A185" s="1" t="s">
        <v>194</v>
      </c>
      <c r="B185" s="58" t="s">
        <v>195</v>
      </c>
      <c r="C185" s="59" t="s">
        <v>37</v>
      </c>
      <c r="D185" s="58">
        <v>0</v>
      </c>
      <c r="E185" s="58">
        <v>0</v>
      </c>
      <c r="F185" s="58">
        <v>9.98</v>
      </c>
      <c r="G185" s="58">
        <v>39.92</v>
      </c>
      <c r="H185" s="58">
        <v>0</v>
      </c>
      <c r="I185" s="58">
        <v>0</v>
      </c>
      <c r="J185" s="58">
        <v>0</v>
      </c>
      <c r="K185" s="58">
        <v>0</v>
      </c>
      <c r="L185" s="58">
        <v>0.3</v>
      </c>
      <c r="M185" s="58">
        <v>0</v>
      </c>
      <c r="N185" s="58">
        <v>0</v>
      </c>
      <c r="O185" s="58">
        <v>0.03</v>
      </c>
    </row>
    <row r="186" spans="1:15" ht="18" x14ac:dyDescent="0.35">
      <c r="A186" s="1"/>
      <c r="B186" s="2"/>
      <c r="C186" s="2"/>
      <c r="D186" s="2"/>
      <c r="E186" s="2"/>
      <c r="F186" s="2"/>
      <c r="G186" s="2"/>
      <c r="H186" s="2"/>
      <c r="I186" s="2"/>
      <c r="J186" s="29"/>
      <c r="K186" s="2"/>
      <c r="L186" s="2"/>
      <c r="M186" s="2"/>
      <c r="N186" s="2"/>
      <c r="O186" s="2"/>
    </row>
    <row r="187" spans="1:15" ht="17.5" x14ac:dyDescent="0.35">
      <c r="A187" s="4" t="s">
        <v>28</v>
      </c>
      <c r="B187" s="2"/>
      <c r="C187" s="2"/>
      <c r="D187" s="5">
        <f t="shared" ref="D187:O187" si="14">SUM(D184:D186)</f>
        <v>7.07</v>
      </c>
      <c r="E187" s="5">
        <f t="shared" si="14"/>
        <v>8.5</v>
      </c>
      <c r="F187" s="5">
        <f t="shared" si="14"/>
        <v>37.28</v>
      </c>
      <c r="G187" s="5">
        <f t="shared" si="14"/>
        <v>333.02000000000004</v>
      </c>
      <c r="H187" s="5">
        <f t="shared" si="14"/>
        <v>0.06</v>
      </c>
      <c r="I187" s="5">
        <f t="shared" si="14"/>
        <v>0.04</v>
      </c>
      <c r="J187" s="30">
        <f t="shared" si="14"/>
        <v>2.5999999999999999E-2</v>
      </c>
      <c r="K187" s="5">
        <f t="shared" si="14"/>
        <v>0.02</v>
      </c>
      <c r="L187" s="5">
        <f t="shared" si="14"/>
        <v>18.25</v>
      </c>
      <c r="M187" s="5">
        <f t="shared" si="14"/>
        <v>45.2</v>
      </c>
      <c r="N187" s="31">
        <f t="shared" si="14"/>
        <v>7.4</v>
      </c>
      <c r="O187" s="32">
        <f t="shared" si="14"/>
        <v>0.57000000000000006</v>
      </c>
    </row>
    <row r="188" spans="1:15" ht="17.5" x14ac:dyDescent="0.35">
      <c r="A188" s="4"/>
      <c r="B188" s="2"/>
      <c r="C188" s="2"/>
      <c r="D188" s="5"/>
      <c r="E188" s="5"/>
      <c r="F188" s="5"/>
      <c r="G188" s="5"/>
      <c r="H188" s="5"/>
      <c r="I188" s="5"/>
      <c r="J188" s="30"/>
      <c r="K188" s="5"/>
      <c r="L188" s="5"/>
      <c r="M188" s="5"/>
      <c r="N188" s="5"/>
      <c r="O188" s="5"/>
    </row>
    <row r="189" spans="1:15" ht="17.5" x14ac:dyDescent="0.35">
      <c r="A189" s="4" t="s">
        <v>42</v>
      </c>
      <c r="B189" s="2"/>
      <c r="C189" s="2"/>
      <c r="D189" s="5">
        <f t="shared" ref="D189:O189" si="15">D162+D176+D187</f>
        <v>49.353000000000002</v>
      </c>
      <c r="E189" s="5">
        <f t="shared" si="15"/>
        <v>45.612000000000002</v>
      </c>
      <c r="F189" s="5">
        <f t="shared" si="15"/>
        <v>190.511</v>
      </c>
      <c r="G189" s="5">
        <f t="shared" si="15"/>
        <v>1451.4970000000001</v>
      </c>
      <c r="H189" s="5">
        <f t="shared" si="15"/>
        <v>0.67700000000000005</v>
      </c>
      <c r="I189" s="5">
        <f t="shared" si="15"/>
        <v>16.584</v>
      </c>
      <c r="J189" s="5">
        <f t="shared" si="15"/>
        <v>0.69799999999999995</v>
      </c>
      <c r="K189" s="5">
        <f t="shared" si="15"/>
        <v>0.60000000000000009</v>
      </c>
      <c r="L189" s="5">
        <f t="shared" si="15"/>
        <v>553.91099999999994</v>
      </c>
      <c r="M189" s="5">
        <f t="shared" si="15"/>
        <v>720.46300000000008</v>
      </c>
      <c r="N189" s="5">
        <f t="shared" si="15"/>
        <v>182.72200000000001</v>
      </c>
      <c r="O189" s="5">
        <f t="shared" si="15"/>
        <v>10.361000000000001</v>
      </c>
    </row>
    <row r="190" spans="1:15" ht="17.5" x14ac:dyDescent="0.35">
      <c r="A190" s="4"/>
      <c r="B190" s="2"/>
      <c r="C190" s="2"/>
      <c r="D190" s="5"/>
      <c r="E190" s="5"/>
      <c r="F190" s="5"/>
      <c r="G190" s="5"/>
      <c r="H190" s="5"/>
      <c r="I190" s="36"/>
      <c r="J190" s="37"/>
      <c r="K190" s="22"/>
      <c r="L190" s="5"/>
      <c r="M190" s="5"/>
      <c r="N190" s="38"/>
      <c r="O190" s="38"/>
    </row>
    <row r="191" spans="1:15" ht="13" x14ac:dyDescent="0.3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</row>
    <row r="192" spans="1:15" ht="15.5" x14ac:dyDescent="0.35">
      <c r="A192" s="20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 x14ac:dyDescent="0.25">
      <c r="A193" s="10" t="s">
        <v>43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1:1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ht="18" x14ac:dyDescent="0.25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</row>
    <row r="220" spans="1:15" ht="17.5" x14ac:dyDescent="0.25">
      <c r="A220" s="7" t="s">
        <v>22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8" x14ac:dyDescent="0.25">
      <c r="A221" s="7" t="s">
        <v>76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x14ac:dyDescent="0.35">
      <c r="A222" s="8" t="s">
        <v>122</v>
      </c>
      <c r="B222" s="2"/>
      <c r="C222" s="3" t="s">
        <v>165</v>
      </c>
      <c r="D222" s="2">
        <v>0.22</v>
      </c>
      <c r="E222" s="2">
        <v>2.8000000000000001E-2</v>
      </c>
      <c r="F222" s="2">
        <v>0.7</v>
      </c>
      <c r="G222" s="2">
        <v>1.4</v>
      </c>
      <c r="H222" s="2">
        <v>1.4E-2</v>
      </c>
      <c r="I222" s="2">
        <v>0.05</v>
      </c>
      <c r="J222" s="2">
        <v>1.6E-2</v>
      </c>
      <c r="K222" s="2">
        <v>4.7000000000000002E-3</v>
      </c>
      <c r="L222" s="2">
        <v>9.4E-2</v>
      </c>
      <c r="M222" s="2">
        <v>0</v>
      </c>
      <c r="N222" s="2">
        <v>2.3E-2</v>
      </c>
      <c r="O222" s="2">
        <v>4.5999999999999999E-2</v>
      </c>
    </row>
    <row r="223" spans="1:15" ht="18" x14ac:dyDescent="0.35">
      <c r="A223" s="1" t="s">
        <v>77</v>
      </c>
      <c r="B223" s="2" t="s">
        <v>146</v>
      </c>
      <c r="C223" s="3" t="s">
        <v>37</v>
      </c>
      <c r="D223" s="2">
        <v>17.7</v>
      </c>
      <c r="E223" s="2">
        <v>26</v>
      </c>
      <c r="F223" s="2">
        <v>38.5</v>
      </c>
      <c r="G223" s="2">
        <v>459.5</v>
      </c>
      <c r="H223" s="2">
        <v>0.45</v>
      </c>
      <c r="I223" s="2">
        <v>0.7</v>
      </c>
      <c r="J223" s="2">
        <v>7.0000000000000001E-3</v>
      </c>
      <c r="K223" s="2">
        <v>0.4</v>
      </c>
      <c r="L223" s="2">
        <v>16.3</v>
      </c>
      <c r="M223" s="2">
        <v>198.6</v>
      </c>
      <c r="N223" s="2">
        <v>13.2</v>
      </c>
      <c r="O223" s="2">
        <v>2.48</v>
      </c>
    </row>
    <row r="224" spans="1:15" ht="18" x14ac:dyDescent="0.35">
      <c r="A224" s="1" t="s">
        <v>81</v>
      </c>
      <c r="B224" s="2" t="s">
        <v>75</v>
      </c>
      <c r="C224" s="3" t="s">
        <v>37</v>
      </c>
      <c r="D224" s="2">
        <v>1.92</v>
      </c>
      <c r="E224" s="2">
        <v>1.43</v>
      </c>
      <c r="F224" s="2">
        <v>17.399999999999999</v>
      </c>
      <c r="G224" s="2">
        <v>90.16</v>
      </c>
      <c r="H224" s="2">
        <v>1.6E-2</v>
      </c>
      <c r="I224" s="2">
        <v>0.26</v>
      </c>
      <c r="J224" s="2">
        <v>7.0000000000000001E-3</v>
      </c>
      <c r="K224" s="2">
        <v>6.4000000000000001E-2</v>
      </c>
      <c r="L224" s="2">
        <v>56.07</v>
      </c>
      <c r="M224" s="2">
        <v>53.4</v>
      </c>
      <c r="N224" s="2">
        <v>15.3</v>
      </c>
      <c r="O224" s="2">
        <v>0.6</v>
      </c>
    </row>
    <row r="225" spans="1:15" ht="18" x14ac:dyDescent="0.25">
      <c r="A225" s="1" t="s">
        <v>38</v>
      </c>
      <c r="B225" s="58" t="s">
        <v>138</v>
      </c>
      <c r="C225" s="61" t="s">
        <v>127</v>
      </c>
      <c r="D225" s="58">
        <v>2.64</v>
      </c>
      <c r="E225" s="58">
        <v>0.44</v>
      </c>
      <c r="F225" s="58">
        <v>16.399999999999999</v>
      </c>
      <c r="G225" s="58">
        <v>80.12</v>
      </c>
      <c r="H225" s="58">
        <v>0.09</v>
      </c>
      <c r="I225" s="58">
        <v>0</v>
      </c>
      <c r="J225" s="58">
        <v>0</v>
      </c>
      <c r="K225" s="58">
        <v>0</v>
      </c>
      <c r="L225" s="58">
        <v>18</v>
      </c>
      <c r="M225" s="58">
        <v>7</v>
      </c>
      <c r="N225" s="58">
        <v>24</v>
      </c>
      <c r="O225" s="58">
        <v>2</v>
      </c>
    </row>
    <row r="226" spans="1:15" ht="26.25" customHeight="1" x14ac:dyDescent="0.25">
      <c r="A226" s="57" t="s">
        <v>206</v>
      </c>
      <c r="B226" s="58" t="s">
        <v>211</v>
      </c>
      <c r="C226" s="59" t="s">
        <v>204</v>
      </c>
      <c r="D226" s="58">
        <v>2.4169999999999998</v>
      </c>
      <c r="E226" s="58">
        <v>10.723000000000001</v>
      </c>
      <c r="F226" s="58">
        <v>23.02</v>
      </c>
      <c r="G226" s="58">
        <v>198.25800000000001</v>
      </c>
      <c r="H226" s="58">
        <v>2.1000000000000001E-2</v>
      </c>
      <c r="I226" s="58">
        <v>0</v>
      </c>
      <c r="J226" s="58">
        <v>0.01</v>
      </c>
      <c r="K226" s="58">
        <v>3.2000000000000001E-2</v>
      </c>
      <c r="L226" s="58">
        <v>6.8849999999999998</v>
      </c>
      <c r="M226" s="58">
        <v>25.100999999999999</v>
      </c>
      <c r="N226" s="58">
        <v>2.77</v>
      </c>
      <c r="O226" s="58">
        <v>0.377</v>
      </c>
    </row>
    <row r="227" spans="1:15" ht="17.5" x14ac:dyDescent="0.35">
      <c r="A227" s="4" t="s">
        <v>28</v>
      </c>
      <c r="B227" s="2"/>
      <c r="C227" s="3"/>
      <c r="D227" s="5">
        <f t="shared" ref="D227:O227" si="16">SUM(D222:D226)</f>
        <v>24.896999999999998</v>
      </c>
      <c r="E227" s="5">
        <f t="shared" si="16"/>
        <v>38.621000000000002</v>
      </c>
      <c r="F227" s="5">
        <f t="shared" si="16"/>
        <v>96.02</v>
      </c>
      <c r="G227" s="5">
        <f t="shared" si="16"/>
        <v>829.43799999999999</v>
      </c>
      <c r="H227" s="5">
        <f t="shared" si="16"/>
        <v>0.59100000000000008</v>
      </c>
      <c r="I227" s="5">
        <f t="shared" si="16"/>
        <v>1.01</v>
      </c>
      <c r="J227" s="5">
        <f t="shared" si="16"/>
        <v>0.04</v>
      </c>
      <c r="K227" s="5">
        <f t="shared" si="16"/>
        <v>0.50070000000000003</v>
      </c>
      <c r="L227" s="5">
        <f t="shared" si="16"/>
        <v>97.349000000000004</v>
      </c>
      <c r="M227" s="5">
        <f t="shared" si="16"/>
        <v>284.101</v>
      </c>
      <c r="N227" s="5">
        <f t="shared" si="16"/>
        <v>55.292999999999999</v>
      </c>
      <c r="O227" s="5">
        <f t="shared" si="16"/>
        <v>5.5029999999999992</v>
      </c>
    </row>
    <row r="228" spans="1:15" ht="18" x14ac:dyDescent="0.35">
      <c r="A228" s="1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8" x14ac:dyDescent="0.35">
      <c r="A229" s="1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7.5" x14ac:dyDescent="0.35">
      <c r="A230" s="7" t="s">
        <v>29</v>
      </c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7.5" x14ac:dyDescent="0.35">
      <c r="A231" s="7" t="s">
        <v>76</v>
      </c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8" x14ac:dyDescent="0.4">
      <c r="A232" s="13" t="s">
        <v>114</v>
      </c>
      <c r="B232" s="58" t="s">
        <v>88</v>
      </c>
      <c r="C232" s="59" t="s">
        <v>107</v>
      </c>
      <c r="D232" s="58">
        <v>0.76</v>
      </c>
      <c r="E232" s="58">
        <v>0.88400000000000001</v>
      </c>
      <c r="F232" s="58">
        <v>6.4580000000000002</v>
      </c>
      <c r="G232" s="58">
        <v>36.54</v>
      </c>
      <c r="H232" s="58">
        <v>2.4E-2</v>
      </c>
      <c r="I232" s="58">
        <v>1.05</v>
      </c>
      <c r="J232" s="58">
        <v>0.628</v>
      </c>
      <c r="K232" s="58">
        <v>5.0000000000000001E-3</v>
      </c>
      <c r="L232" s="58">
        <v>17.09</v>
      </c>
      <c r="M232" s="58">
        <v>28</v>
      </c>
      <c r="N232" s="58">
        <v>17.600000000000001</v>
      </c>
      <c r="O232" s="58">
        <v>0.3</v>
      </c>
    </row>
    <row r="233" spans="1:15" ht="36" x14ac:dyDescent="0.25">
      <c r="A233" s="1" t="s">
        <v>78</v>
      </c>
      <c r="B233" s="58" t="s">
        <v>79</v>
      </c>
      <c r="C233" s="59" t="s">
        <v>80</v>
      </c>
      <c r="D233" s="58">
        <v>1.9430000000000001</v>
      </c>
      <c r="E233" s="58">
        <v>4.6840000000000002</v>
      </c>
      <c r="F233" s="58">
        <v>12.183</v>
      </c>
      <c r="G233" s="58">
        <v>98.661000000000001</v>
      </c>
      <c r="H233" s="58">
        <v>3.9E-2</v>
      </c>
      <c r="I233" s="58">
        <v>8.1489999999999991</v>
      </c>
      <c r="J233" s="58">
        <v>0.153</v>
      </c>
      <c r="K233" s="58">
        <v>3.7999999999999999E-2</v>
      </c>
      <c r="L233" s="58">
        <v>44.609000000000002</v>
      </c>
      <c r="M233" s="58">
        <v>50.542999999999999</v>
      </c>
      <c r="N233" s="58">
        <v>21.925999999999998</v>
      </c>
      <c r="O233" s="58">
        <v>1.0209999999999999</v>
      </c>
    </row>
    <row r="234" spans="1:15" ht="18" x14ac:dyDescent="0.25">
      <c r="A234" s="1" t="s">
        <v>109</v>
      </c>
      <c r="B234" s="58" t="s">
        <v>145</v>
      </c>
      <c r="C234" s="59" t="s">
        <v>125</v>
      </c>
      <c r="D234" s="58">
        <v>14.7</v>
      </c>
      <c r="E234" s="58">
        <v>29.03</v>
      </c>
      <c r="F234" s="58">
        <v>7.4</v>
      </c>
      <c r="G234" s="58">
        <v>342.9</v>
      </c>
      <c r="H234" s="58">
        <v>0.5</v>
      </c>
      <c r="I234" s="58">
        <v>1.75</v>
      </c>
      <c r="J234" s="58">
        <v>0</v>
      </c>
      <c r="K234" s="58">
        <v>0.2</v>
      </c>
      <c r="L234" s="58">
        <v>24.6</v>
      </c>
      <c r="M234" s="58">
        <v>185.5</v>
      </c>
      <c r="N234" s="58">
        <v>7.3570000000000002</v>
      </c>
      <c r="O234" s="58">
        <v>2.2999999999999998</v>
      </c>
    </row>
    <row r="235" spans="1:15" ht="18" x14ac:dyDescent="0.25">
      <c r="A235" s="1" t="s">
        <v>112</v>
      </c>
      <c r="B235" s="58" t="s">
        <v>66</v>
      </c>
      <c r="C235" s="59" t="s">
        <v>35</v>
      </c>
      <c r="D235" s="58">
        <v>8.1999999999999993</v>
      </c>
      <c r="E235" s="58">
        <v>4.5999999999999996</v>
      </c>
      <c r="F235" s="58">
        <v>35.9</v>
      </c>
      <c r="G235" s="58">
        <v>217.4</v>
      </c>
      <c r="H235" s="58">
        <v>0.21</v>
      </c>
      <c r="I235" s="58">
        <v>0</v>
      </c>
      <c r="J235" s="58">
        <v>0.02</v>
      </c>
      <c r="K235" s="58">
        <v>0.11</v>
      </c>
      <c r="L235" s="58">
        <v>17.8</v>
      </c>
      <c r="M235" s="58">
        <v>180.9</v>
      </c>
      <c r="N235" s="58">
        <v>120.3</v>
      </c>
      <c r="O235" s="58">
        <v>4.0999999999999996</v>
      </c>
    </row>
    <row r="236" spans="1:15" ht="18" x14ac:dyDescent="0.25">
      <c r="A236" s="1" t="s">
        <v>89</v>
      </c>
      <c r="B236" s="58" t="s">
        <v>90</v>
      </c>
      <c r="C236" s="59" t="s">
        <v>37</v>
      </c>
      <c r="D236" s="58">
        <v>0.28499999999999998</v>
      </c>
      <c r="E236" s="58">
        <v>0</v>
      </c>
      <c r="F236" s="58">
        <v>23.024999999999999</v>
      </c>
      <c r="G236" s="58">
        <v>93.24</v>
      </c>
      <c r="H236" s="58">
        <v>0</v>
      </c>
      <c r="I236" s="58">
        <v>1.2E-2</v>
      </c>
      <c r="J236" s="58">
        <v>8.9999999999999993E-3</v>
      </c>
      <c r="K236" s="58">
        <v>0</v>
      </c>
      <c r="L236" s="58">
        <v>30.11</v>
      </c>
      <c r="M236" s="58">
        <v>2.585</v>
      </c>
      <c r="N236" s="58">
        <v>1.266</v>
      </c>
      <c r="O236" s="58">
        <v>8.4000000000000005E-2</v>
      </c>
    </row>
    <row r="237" spans="1:15" ht="18" x14ac:dyDescent="0.25">
      <c r="A237" s="1" t="s">
        <v>38</v>
      </c>
      <c r="B237" s="58" t="s">
        <v>138</v>
      </c>
      <c r="C237" s="61" t="s">
        <v>127</v>
      </c>
      <c r="D237" s="58">
        <v>2.64</v>
      </c>
      <c r="E237" s="58">
        <v>0.44</v>
      </c>
      <c r="F237" s="58">
        <v>16.399999999999999</v>
      </c>
      <c r="G237" s="58">
        <v>80.12</v>
      </c>
      <c r="H237" s="58">
        <v>0.09</v>
      </c>
      <c r="I237" s="58">
        <v>0</v>
      </c>
      <c r="J237" s="58">
        <v>0</v>
      </c>
      <c r="K237" s="58">
        <v>0</v>
      </c>
      <c r="L237" s="58">
        <v>18</v>
      </c>
      <c r="M237" s="58">
        <v>7</v>
      </c>
      <c r="N237" s="58">
        <v>24</v>
      </c>
      <c r="O237" s="58">
        <v>2</v>
      </c>
    </row>
    <row r="238" spans="1:15" ht="24" customHeight="1" x14ac:dyDescent="0.35">
      <c r="A238" s="1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7.5" x14ac:dyDescent="0.35">
      <c r="A239" s="4" t="s">
        <v>58</v>
      </c>
      <c r="B239" s="2"/>
      <c r="C239" s="3"/>
      <c r="D239" s="5">
        <f t="shared" ref="D239:O239" si="17">SUM(D232:D238)</f>
        <v>28.527999999999999</v>
      </c>
      <c r="E239" s="5">
        <f t="shared" si="17"/>
        <v>39.637999999999998</v>
      </c>
      <c r="F239" s="5">
        <f t="shared" si="17"/>
        <v>101.36599999999999</v>
      </c>
      <c r="G239" s="5">
        <f t="shared" si="17"/>
        <v>868.86099999999999</v>
      </c>
      <c r="H239" s="5">
        <f t="shared" si="17"/>
        <v>0.86299999999999988</v>
      </c>
      <c r="I239" s="5">
        <f t="shared" si="17"/>
        <v>10.961</v>
      </c>
      <c r="J239" s="5">
        <f t="shared" si="17"/>
        <v>0.81</v>
      </c>
      <c r="K239" s="5">
        <f t="shared" si="17"/>
        <v>0.35299999999999998</v>
      </c>
      <c r="L239" s="5">
        <f t="shared" si="17"/>
        <v>152.209</v>
      </c>
      <c r="M239" s="5">
        <f t="shared" si="17"/>
        <v>454.52799999999996</v>
      </c>
      <c r="N239" s="5">
        <f t="shared" si="17"/>
        <v>192.44899999999998</v>
      </c>
      <c r="O239" s="5">
        <f t="shared" si="17"/>
        <v>9.8049999999999997</v>
      </c>
    </row>
    <row r="240" spans="1:15" ht="17.5" x14ac:dyDescent="0.35">
      <c r="A240" s="7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7.5" x14ac:dyDescent="0.35">
      <c r="A241" s="7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7.5" x14ac:dyDescent="0.35">
      <c r="A242" s="7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7.5" x14ac:dyDescent="0.35">
      <c r="A243" s="7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7.5" x14ac:dyDescent="0.35">
      <c r="A244" s="7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7.5" x14ac:dyDescent="0.35">
      <c r="A245" s="7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7.5" x14ac:dyDescent="0.35">
      <c r="A246" s="68"/>
      <c r="B246" s="35"/>
      <c r="C246" s="67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</row>
    <row r="247" spans="1:15" ht="17.5" x14ac:dyDescent="0.35">
      <c r="A247" s="7" t="s">
        <v>39</v>
      </c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7.5" x14ac:dyDescent="0.35">
      <c r="A248" s="7" t="s">
        <v>76</v>
      </c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8" x14ac:dyDescent="0.25">
      <c r="A249" s="1" t="s">
        <v>158</v>
      </c>
      <c r="B249" s="58" t="s">
        <v>159</v>
      </c>
      <c r="C249" s="59" t="s">
        <v>160</v>
      </c>
      <c r="D249" s="58">
        <v>5.2329999999999997</v>
      </c>
      <c r="E249" s="58">
        <v>5.4260000000000002</v>
      </c>
      <c r="F249" s="58">
        <v>35.92</v>
      </c>
      <c r="G249" s="58">
        <v>213.446</v>
      </c>
      <c r="H249" s="58">
        <v>6.6000000000000003E-2</v>
      </c>
      <c r="I249" s="58">
        <v>0.03</v>
      </c>
      <c r="J249" s="58">
        <v>2.5999999999999999E-2</v>
      </c>
      <c r="K249" s="58">
        <v>1.2999999999999999E-2</v>
      </c>
      <c r="L249" s="58">
        <v>16.361000000000001</v>
      </c>
      <c r="M249" s="58">
        <v>48.305</v>
      </c>
      <c r="N249" s="58">
        <v>8.15</v>
      </c>
      <c r="O249" s="58">
        <v>0.59299999999999997</v>
      </c>
    </row>
    <row r="250" spans="1:15" ht="18" x14ac:dyDescent="0.25">
      <c r="A250" s="1" t="s">
        <v>26</v>
      </c>
      <c r="B250" s="58" t="s">
        <v>27</v>
      </c>
      <c r="C250" s="58" t="s">
        <v>130</v>
      </c>
      <c r="D250" s="58">
        <v>0.14000000000000001</v>
      </c>
      <c r="E250" s="58">
        <v>3.4000000000000002E-2</v>
      </c>
      <c r="F250" s="58">
        <v>10.029999999999999</v>
      </c>
      <c r="G250" s="58">
        <v>40.97</v>
      </c>
      <c r="H250" s="58">
        <v>0</v>
      </c>
      <c r="I250" s="58">
        <v>0.03</v>
      </c>
      <c r="J250" s="58">
        <v>0</v>
      </c>
      <c r="K250" s="58">
        <v>0</v>
      </c>
      <c r="L250" s="58">
        <v>3.6</v>
      </c>
      <c r="M250" s="58">
        <v>5.4</v>
      </c>
      <c r="N250" s="58">
        <v>2.9</v>
      </c>
      <c r="O250" s="58">
        <v>0.6</v>
      </c>
    </row>
    <row r="251" spans="1:15" ht="18" x14ac:dyDescent="0.4">
      <c r="A251" s="13"/>
      <c r="B251" s="58"/>
      <c r="C251" s="59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</row>
    <row r="252" spans="1:15" ht="17.5" x14ac:dyDescent="0.25">
      <c r="A252" s="4" t="s">
        <v>28</v>
      </c>
      <c r="B252" s="58"/>
      <c r="C252" s="59"/>
      <c r="D252" s="64">
        <f t="shared" ref="D252:O252" si="18">SUM(D249:D251)</f>
        <v>5.3729999999999993</v>
      </c>
      <c r="E252" s="64">
        <f t="shared" si="18"/>
        <v>5.46</v>
      </c>
      <c r="F252" s="64">
        <f t="shared" si="18"/>
        <v>45.95</v>
      </c>
      <c r="G252" s="64">
        <f t="shared" si="18"/>
        <v>254.416</v>
      </c>
      <c r="H252" s="64">
        <f t="shared" si="18"/>
        <v>6.6000000000000003E-2</v>
      </c>
      <c r="I252" s="64">
        <f t="shared" si="18"/>
        <v>0.06</v>
      </c>
      <c r="J252" s="64">
        <f t="shared" si="18"/>
        <v>2.5999999999999999E-2</v>
      </c>
      <c r="K252" s="64">
        <f t="shared" si="18"/>
        <v>1.2999999999999999E-2</v>
      </c>
      <c r="L252" s="64">
        <f t="shared" si="18"/>
        <v>19.961000000000002</v>
      </c>
      <c r="M252" s="64">
        <f t="shared" si="18"/>
        <v>53.704999999999998</v>
      </c>
      <c r="N252" s="64">
        <f t="shared" si="18"/>
        <v>11.05</v>
      </c>
      <c r="O252" s="64">
        <f t="shared" si="18"/>
        <v>1.1930000000000001</v>
      </c>
    </row>
    <row r="253" spans="1:15" ht="17.5" x14ac:dyDescent="0.35">
      <c r="A253" s="4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7.5" x14ac:dyDescent="0.35">
      <c r="A254" s="4" t="s">
        <v>42</v>
      </c>
      <c r="B254" s="2"/>
      <c r="C254" s="3"/>
      <c r="D254" s="5">
        <f t="shared" ref="D254:O254" si="19">D227+D239+D252</f>
        <v>58.797999999999995</v>
      </c>
      <c r="E254" s="5">
        <f t="shared" si="19"/>
        <v>83.718999999999994</v>
      </c>
      <c r="F254" s="5">
        <f t="shared" si="19"/>
        <v>243.33599999999996</v>
      </c>
      <c r="G254" s="5">
        <f t="shared" si="19"/>
        <v>1952.7149999999999</v>
      </c>
      <c r="H254" s="5">
        <f t="shared" si="19"/>
        <v>1.52</v>
      </c>
      <c r="I254" s="5">
        <f t="shared" si="19"/>
        <v>12.031000000000001</v>
      </c>
      <c r="J254" s="5">
        <f t="shared" si="19"/>
        <v>0.87600000000000011</v>
      </c>
      <c r="K254" s="5">
        <f t="shared" si="19"/>
        <v>0.86670000000000003</v>
      </c>
      <c r="L254" s="5">
        <f t="shared" si="19"/>
        <v>269.51900000000001</v>
      </c>
      <c r="M254" s="5">
        <f t="shared" si="19"/>
        <v>792.33399999999995</v>
      </c>
      <c r="N254" s="5">
        <f t="shared" si="19"/>
        <v>258.79199999999997</v>
      </c>
      <c r="O254" s="5">
        <f t="shared" si="19"/>
        <v>16.501000000000001</v>
      </c>
    </row>
    <row r="255" spans="1:15" ht="17.5" x14ac:dyDescent="0.35">
      <c r="A255" s="4"/>
      <c r="B255" s="2"/>
      <c r="C255" s="2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 ht="17.5" x14ac:dyDescent="0.35">
      <c r="A256" s="4"/>
      <c r="B256" s="2"/>
      <c r="C256" s="2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 ht="15.5" x14ac:dyDescent="0.35">
      <c r="A257" s="20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x14ac:dyDescent="0.25">
      <c r="A258" s="10" t="s">
        <v>61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1:15" ht="15.5" x14ac:dyDescent="0.35">
      <c r="A259" s="20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ht="17.5" x14ac:dyDescent="0.25">
      <c r="A284" s="7" t="s">
        <v>22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1:15" ht="18" x14ac:dyDescent="0.25">
      <c r="A285" s="7" t="s">
        <v>82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8" x14ac:dyDescent="0.25">
      <c r="A286" s="1" t="s">
        <v>202</v>
      </c>
      <c r="B286" s="58" t="s">
        <v>147</v>
      </c>
      <c r="C286" s="59" t="s">
        <v>200</v>
      </c>
      <c r="D286" s="58">
        <v>12.587999999999999</v>
      </c>
      <c r="E286" s="58">
        <v>14.65</v>
      </c>
      <c r="F286" s="58">
        <v>4.5540000000000003</v>
      </c>
      <c r="G286" s="58">
        <v>195.46</v>
      </c>
      <c r="H286" s="58">
        <v>7.1999999999999995E-2</v>
      </c>
      <c r="I286" s="58">
        <v>3.294</v>
      </c>
      <c r="J286" s="58">
        <v>0.16900000000000001</v>
      </c>
      <c r="K286" s="58">
        <v>0.41</v>
      </c>
      <c r="L286" s="58">
        <v>113.77</v>
      </c>
      <c r="M286" s="58">
        <v>22.72</v>
      </c>
      <c r="N286" s="58">
        <v>17.722000000000001</v>
      </c>
      <c r="O286" s="58">
        <v>4.0519999999999996</v>
      </c>
    </row>
    <row r="287" spans="1:15" ht="18" x14ac:dyDescent="0.35">
      <c r="A287" s="1" t="s">
        <v>104</v>
      </c>
      <c r="B287" s="2" t="s">
        <v>193</v>
      </c>
      <c r="C287" s="3" t="s">
        <v>106</v>
      </c>
      <c r="D287" s="2">
        <v>1.5</v>
      </c>
      <c r="E287" s="2">
        <v>0.5</v>
      </c>
      <c r="F287" s="2">
        <v>10.6</v>
      </c>
      <c r="G287" s="2">
        <v>53.3</v>
      </c>
      <c r="H287" s="2">
        <v>2.1999999999999999E-2</v>
      </c>
      <c r="I287" s="2">
        <v>0</v>
      </c>
      <c r="J287" s="2">
        <v>0</v>
      </c>
      <c r="K287" s="2">
        <v>0</v>
      </c>
      <c r="L287" s="2">
        <v>3.8</v>
      </c>
      <c r="M287" s="2">
        <v>13</v>
      </c>
      <c r="N287" s="2">
        <v>2.6</v>
      </c>
      <c r="O287" s="2">
        <v>0.24</v>
      </c>
    </row>
    <row r="288" spans="1:15" ht="18" x14ac:dyDescent="0.25">
      <c r="A288" s="1" t="s">
        <v>26</v>
      </c>
      <c r="B288" s="58" t="s">
        <v>27</v>
      </c>
      <c r="C288" s="58" t="s">
        <v>130</v>
      </c>
      <c r="D288" s="58">
        <v>0.14000000000000001</v>
      </c>
      <c r="E288" s="58">
        <v>3.4000000000000002E-2</v>
      </c>
      <c r="F288" s="58">
        <v>10.029999999999999</v>
      </c>
      <c r="G288" s="58">
        <v>40.97</v>
      </c>
      <c r="H288" s="58">
        <v>0</v>
      </c>
      <c r="I288" s="58">
        <v>0.03</v>
      </c>
      <c r="J288" s="58">
        <v>0</v>
      </c>
      <c r="K288" s="58">
        <v>0</v>
      </c>
      <c r="L288" s="58">
        <v>3.6</v>
      </c>
      <c r="M288" s="58">
        <v>5.4</v>
      </c>
      <c r="N288" s="58">
        <v>2.9</v>
      </c>
      <c r="O288" s="58">
        <v>0.6</v>
      </c>
    </row>
    <row r="289" spans="1:15" ht="18" x14ac:dyDescent="0.35">
      <c r="A289" s="1" t="s">
        <v>205</v>
      </c>
      <c r="B289" s="2"/>
      <c r="C289" s="3" t="s">
        <v>55</v>
      </c>
      <c r="D289" s="2">
        <v>0.4</v>
      </c>
      <c r="E289" s="2">
        <v>0.4</v>
      </c>
      <c r="F289" s="2">
        <v>9.8000000000000007</v>
      </c>
      <c r="G289" s="2">
        <v>47</v>
      </c>
      <c r="H289" s="2">
        <v>0.03</v>
      </c>
      <c r="I289" s="2">
        <v>1</v>
      </c>
      <c r="J289" s="2">
        <v>0.5</v>
      </c>
      <c r="K289" s="2">
        <v>0.02</v>
      </c>
      <c r="L289" s="2">
        <v>1.6</v>
      </c>
      <c r="M289" s="2">
        <v>0</v>
      </c>
      <c r="N289" s="2">
        <v>0</v>
      </c>
      <c r="O289" s="2">
        <v>2.5</v>
      </c>
    </row>
    <row r="290" spans="1:15" ht="22.5" customHeight="1" x14ac:dyDescent="0.35">
      <c r="A290" s="4" t="s">
        <v>28</v>
      </c>
      <c r="B290" s="2"/>
      <c r="C290" s="3"/>
      <c r="D290" s="5">
        <f t="shared" ref="D290:O290" si="20">D286+D287+D288+D289</f>
        <v>14.628</v>
      </c>
      <c r="E290" s="5">
        <f t="shared" si="20"/>
        <v>15.584000000000001</v>
      </c>
      <c r="F290" s="5">
        <f t="shared" si="20"/>
        <v>34.983999999999995</v>
      </c>
      <c r="G290" s="5">
        <f t="shared" si="20"/>
        <v>336.73</v>
      </c>
      <c r="H290" s="5">
        <f t="shared" si="20"/>
        <v>0.124</v>
      </c>
      <c r="I290" s="5">
        <f t="shared" si="20"/>
        <v>4.3239999999999998</v>
      </c>
      <c r="J290" s="5">
        <f t="shared" si="20"/>
        <v>0.66900000000000004</v>
      </c>
      <c r="K290" s="5">
        <f t="shared" si="20"/>
        <v>0.43</v>
      </c>
      <c r="L290" s="5">
        <f t="shared" si="20"/>
        <v>122.76999999999998</v>
      </c>
      <c r="M290" s="5">
        <f t="shared" si="20"/>
        <v>41.12</v>
      </c>
      <c r="N290" s="5">
        <f t="shared" si="20"/>
        <v>23.222000000000001</v>
      </c>
      <c r="O290" s="5">
        <f t="shared" si="20"/>
        <v>7.3919999999999995</v>
      </c>
    </row>
    <row r="291" spans="1:15" ht="17.5" x14ac:dyDescent="0.35">
      <c r="A291" s="4"/>
      <c r="B291" s="2"/>
      <c r="C291" s="3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ht="18" x14ac:dyDescent="0.25">
      <c r="A292" s="1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</row>
    <row r="293" spans="1:15" ht="18" x14ac:dyDescent="0.25">
      <c r="A293" s="1"/>
      <c r="B293" s="58"/>
      <c r="C293" s="59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</row>
    <row r="294" spans="1:15" ht="17.5" x14ac:dyDescent="0.35">
      <c r="A294" s="7" t="s">
        <v>29</v>
      </c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7.5" x14ac:dyDescent="0.35">
      <c r="A295" s="7" t="s">
        <v>82</v>
      </c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26.25" customHeight="1" x14ac:dyDescent="0.25">
      <c r="A296" s="57" t="s">
        <v>133</v>
      </c>
      <c r="B296" s="58" t="s">
        <v>135</v>
      </c>
      <c r="C296" s="59" t="s">
        <v>134</v>
      </c>
      <c r="D296" s="58">
        <v>0.82</v>
      </c>
      <c r="E296" s="58">
        <v>2.69</v>
      </c>
      <c r="F296" s="58">
        <v>5.3</v>
      </c>
      <c r="G296" s="58">
        <v>48.53</v>
      </c>
      <c r="H296" s="58">
        <v>1.2E-2</v>
      </c>
      <c r="I296" s="58">
        <v>8.1999999999999993</v>
      </c>
      <c r="J296" s="58">
        <v>7.6999999999999999E-2</v>
      </c>
      <c r="K296" s="58">
        <v>0</v>
      </c>
      <c r="L296" s="58">
        <v>24.7</v>
      </c>
      <c r="M296" s="58">
        <v>15.8</v>
      </c>
      <c r="N296" s="58">
        <v>8.7140000000000004</v>
      </c>
      <c r="O296" s="58">
        <v>0.3</v>
      </c>
    </row>
    <row r="297" spans="1:15" ht="39.75" customHeight="1" x14ac:dyDescent="0.25">
      <c r="A297" s="1" t="s">
        <v>85</v>
      </c>
      <c r="B297" s="58" t="s">
        <v>86</v>
      </c>
      <c r="C297" s="59" t="s">
        <v>32</v>
      </c>
      <c r="D297" s="58">
        <v>2.7530000000000001</v>
      </c>
      <c r="E297" s="58">
        <v>2.3580000000000001</v>
      </c>
      <c r="F297" s="58">
        <v>18.992999999999999</v>
      </c>
      <c r="G297" s="58">
        <v>108.206</v>
      </c>
      <c r="H297" s="58">
        <v>8.5000000000000006E-2</v>
      </c>
      <c r="I297" s="58">
        <v>7</v>
      </c>
      <c r="J297" s="58">
        <v>0.13300000000000001</v>
      </c>
      <c r="K297" s="58">
        <v>0.05</v>
      </c>
      <c r="L297" s="58">
        <v>20.83</v>
      </c>
      <c r="M297" s="58">
        <v>57.816000000000003</v>
      </c>
      <c r="N297" s="58">
        <v>21.82</v>
      </c>
      <c r="O297" s="58">
        <v>0.91200000000000003</v>
      </c>
    </row>
    <row r="298" spans="1:15" ht="18" x14ac:dyDescent="0.25">
      <c r="A298" s="1" t="s">
        <v>53</v>
      </c>
      <c r="B298" s="58" t="s">
        <v>54</v>
      </c>
      <c r="C298" s="59" t="s">
        <v>55</v>
      </c>
      <c r="D298" s="58">
        <v>7.6</v>
      </c>
      <c r="E298" s="58">
        <v>12.2</v>
      </c>
      <c r="F298" s="58">
        <v>3.7</v>
      </c>
      <c r="G298" s="58">
        <v>155.30000000000001</v>
      </c>
      <c r="H298" s="58">
        <v>0.23</v>
      </c>
      <c r="I298" s="58">
        <v>0.51</v>
      </c>
      <c r="J298" s="58">
        <v>4.0000000000000001E-3</v>
      </c>
      <c r="K298" s="58">
        <v>0.18</v>
      </c>
      <c r="L298" s="58">
        <v>3.2</v>
      </c>
      <c r="M298" s="58">
        <v>95</v>
      </c>
      <c r="N298" s="58">
        <v>3.6</v>
      </c>
      <c r="O298" s="58">
        <v>1.1000000000000001</v>
      </c>
    </row>
    <row r="299" spans="1:15" ht="18" x14ac:dyDescent="0.25">
      <c r="A299" s="1" t="s">
        <v>56</v>
      </c>
      <c r="B299" s="58" t="s">
        <v>57</v>
      </c>
      <c r="C299" s="59" t="s">
        <v>35</v>
      </c>
      <c r="D299" s="58">
        <v>3.6059999999999999</v>
      </c>
      <c r="E299" s="58">
        <v>3.8359999999999999</v>
      </c>
      <c r="F299" s="58">
        <v>36.405000000000001</v>
      </c>
      <c r="G299" s="58">
        <v>194.56399999999999</v>
      </c>
      <c r="H299" s="58">
        <v>3.2000000000000001E-2</v>
      </c>
      <c r="I299" s="58">
        <v>0</v>
      </c>
      <c r="J299" s="58">
        <v>1.4E-2</v>
      </c>
      <c r="K299" s="58">
        <v>5.0000000000000001E-3</v>
      </c>
      <c r="L299" s="58">
        <v>9.7680000000000007</v>
      </c>
      <c r="M299" s="58">
        <v>72.819000000000003</v>
      </c>
      <c r="N299" s="58">
        <v>23.77</v>
      </c>
      <c r="O299" s="58">
        <v>0.51700000000000002</v>
      </c>
    </row>
    <row r="300" spans="1:15" ht="18" x14ac:dyDescent="0.25">
      <c r="A300" s="1" t="s">
        <v>38</v>
      </c>
      <c r="B300" s="58" t="s">
        <v>138</v>
      </c>
      <c r="C300" s="61" t="s">
        <v>127</v>
      </c>
      <c r="D300" s="58">
        <v>2.64</v>
      </c>
      <c r="E300" s="58">
        <v>0.44</v>
      </c>
      <c r="F300" s="58">
        <v>16.399999999999999</v>
      </c>
      <c r="G300" s="58">
        <v>80.12</v>
      </c>
      <c r="H300" s="58">
        <v>0.09</v>
      </c>
      <c r="I300" s="58">
        <v>0</v>
      </c>
      <c r="J300" s="58">
        <v>0</v>
      </c>
      <c r="K300" s="58">
        <v>0</v>
      </c>
      <c r="L300" s="58">
        <v>18</v>
      </c>
      <c r="M300" s="58">
        <v>7</v>
      </c>
      <c r="N300" s="58">
        <v>24</v>
      </c>
      <c r="O300" s="58">
        <v>2</v>
      </c>
    </row>
    <row r="301" spans="1:15" ht="18" x14ac:dyDescent="0.25">
      <c r="A301" s="1" t="s">
        <v>194</v>
      </c>
      <c r="B301" s="58" t="s">
        <v>195</v>
      </c>
      <c r="C301" s="58" t="s">
        <v>37</v>
      </c>
      <c r="D301" s="58">
        <v>0</v>
      </c>
      <c r="E301" s="58">
        <v>0</v>
      </c>
      <c r="F301" s="58">
        <v>9.98</v>
      </c>
      <c r="G301" s="58">
        <v>39.92</v>
      </c>
      <c r="H301" s="58">
        <v>0</v>
      </c>
      <c r="I301" s="58">
        <v>0</v>
      </c>
      <c r="J301" s="58">
        <v>0</v>
      </c>
      <c r="K301" s="58">
        <v>0</v>
      </c>
      <c r="L301" s="58">
        <v>0.3</v>
      </c>
      <c r="M301" s="58">
        <v>0</v>
      </c>
      <c r="N301" s="58">
        <v>0</v>
      </c>
      <c r="O301" s="58">
        <v>0.03</v>
      </c>
    </row>
    <row r="302" spans="1:15" ht="24" customHeight="1" x14ac:dyDescent="0.25">
      <c r="A302" s="57"/>
      <c r="B302" s="58"/>
      <c r="C302" s="59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</row>
    <row r="303" spans="1:15" ht="17.5" x14ac:dyDescent="0.35">
      <c r="A303" s="4" t="s">
        <v>58</v>
      </c>
      <c r="B303" s="2"/>
      <c r="C303" s="3"/>
      <c r="D303" s="5">
        <f t="shared" ref="D303:O303" si="21">SUM(D296:D302)</f>
        <v>17.419</v>
      </c>
      <c r="E303" s="5">
        <f t="shared" si="21"/>
        <v>21.523999999999997</v>
      </c>
      <c r="F303" s="5">
        <f t="shared" si="21"/>
        <v>90.778000000000006</v>
      </c>
      <c r="G303" s="5">
        <f t="shared" si="21"/>
        <v>626.64</v>
      </c>
      <c r="H303" s="5">
        <f t="shared" si="21"/>
        <v>0.44899999999999995</v>
      </c>
      <c r="I303" s="5">
        <f t="shared" si="21"/>
        <v>15.709999999999999</v>
      </c>
      <c r="J303" s="5">
        <f t="shared" si="21"/>
        <v>0.22800000000000004</v>
      </c>
      <c r="K303" s="5">
        <f t="shared" si="21"/>
        <v>0.23499999999999999</v>
      </c>
      <c r="L303" s="5">
        <f t="shared" si="21"/>
        <v>76.798000000000002</v>
      </c>
      <c r="M303" s="5">
        <f t="shared" si="21"/>
        <v>248.435</v>
      </c>
      <c r="N303" s="5">
        <f t="shared" si="21"/>
        <v>81.903999999999996</v>
      </c>
      <c r="O303" s="5">
        <f t="shared" si="21"/>
        <v>4.8590000000000009</v>
      </c>
    </row>
    <row r="304" spans="1:15" ht="17.5" x14ac:dyDescent="0.35">
      <c r="A304" s="4"/>
      <c r="B304" s="2"/>
      <c r="C304" s="3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 ht="17.5" x14ac:dyDescent="0.35">
      <c r="A305" s="4"/>
      <c r="B305" s="2"/>
      <c r="C305" s="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 ht="17.5" x14ac:dyDescent="0.35">
      <c r="A306" s="4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7.5" x14ac:dyDescent="0.35">
      <c r="A307" s="4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8" x14ac:dyDescent="0.25">
      <c r="A308" s="57"/>
      <c r="B308" s="58"/>
      <c r="C308" s="59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</row>
    <row r="309" spans="1:15" ht="17.5" x14ac:dyDescent="0.35">
      <c r="A309" s="4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7.5" x14ac:dyDescent="0.35">
      <c r="A310" s="18"/>
      <c r="B310" s="35"/>
      <c r="C310" s="67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</row>
    <row r="311" spans="1:15" ht="17.5" x14ac:dyDescent="0.35">
      <c r="A311" s="7" t="s">
        <v>39</v>
      </c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7.5" x14ac:dyDescent="0.35">
      <c r="A312" s="7" t="s">
        <v>82</v>
      </c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8" x14ac:dyDescent="0.35">
      <c r="A313" s="1" t="s">
        <v>113</v>
      </c>
      <c r="B313" s="2" t="s">
        <v>156</v>
      </c>
      <c r="C313" s="3" t="s">
        <v>102</v>
      </c>
      <c r="D313" s="2">
        <v>5.6</v>
      </c>
      <c r="E313" s="2">
        <v>8.5</v>
      </c>
      <c r="F313" s="2">
        <v>46</v>
      </c>
      <c r="G313" s="2">
        <v>282.60000000000002</v>
      </c>
      <c r="H313" s="2">
        <v>0.05</v>
      </c>
      <c r="I313" s="2">
        <v>2.4E-2</v>
      </c>
      <c r="J313" s="2">
        <v>2.1999999999999999E-2</v>
      </c>
      <c r="K313" s="2">
        <v>1.4999999999999999E-2</v>
      </c>
      <c r="L313" s="2">
        <v>13.8</v>
      </c>
      <c r="M313" s="2">
        <v>39.5</v>
      </c>
      <c r="N313" s="2">
        <v>6.4</v>
      </c>
      <c r="O313" s="2">
        <v>0.5</v>
      </c>
    </row>
    <row r="314" spans="1:15" ht="18" x14ac:dyDescent="0.25">
      <c r="A314" s="1" t="s">
        <v>48</v>
      </c>
      <c r="B314" s="58" t="s">
        <v>49</v>
      </c>
      <c r="C314" s="59" t="s">
        <v>131</v>
      </c>
      <c r="D314" s="58">
        <v>0.19700000000000001</v>
      </c>
      <c r="E314" s="58">
        <v>4.1000000000000002E-2</v>
      </c>
      <c r="F314" s="58">
        <v>10.215999999999999</v>
      </c>
      <c r="G314" s="58">
        <v>42.02</v>
      </c>
      <c r="H314" s="58">
        <v>2E-3</v>
      </c>
      <c r="I314" s="60">
        <v>1.1499999999999999</v>
      </c>
      <c r="J314" s="58">
        <v>1E-3</v>
      </c>
      <c r="K314" s="58">
        <v>0</v>
      </c>
      <c r="L314" s="58">
        <v>6.03</v>
      </c>
      <c r="M314" s="58">
        <v>6.7</v>
      </c>
      <c r="N314" s="58">
        <v>3.6019999999999999</v>
      </c>
      <c r="O314" s="58">
        <v>0.6</v>
      </c>
    </row>
    <row r="315" spans="1:15" ht="18" x14ac:dyDescent="0.4">
      <c r="A315" s="13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7.5" x14ac:dyDescent="0.35">
      <c r="A316" s="4" t="s">
        <v>58</v>
      </c>
      <c r="B316" s="5"/>
      <c r="C316" s="16"/>
      <c r="D316" s="5">
        <f t="shared" ref="D316:O316" si="22">SUM(D313:D315)</f>
        <v>5.7969999999999997</v>
      </c>
      <c r="E316" s="5">
        <f t="shared" si="22"/>
        <v>8.5410000000000004</v>
      </c>
      <c r="F316" s="5">
        <f t="shared" si="22"/>
        <v>56.216000000000001</v>
      </c>
      <c r="G316" s="5">
        <f t="shared" si="22"/>
        <v>324.62</v>
      </c>
      <c r="H316" s="5">
        <f t="shared" si="22"/>
        <v>5.2000000000000005E-2</v>
      </c>
      <c r="I316" s="5">
        <f t="shared" si="22"/>
        <v>1.1739999999999999</v>
      </c>
      <c r="J316" s="5">
        <f t="shared" si="22"/>
        <v>2.3E-2</v>
      </c>
      <c r="K316" s="5">
        <f t="shared" si="22"/>
        <v>1.4999999999999999E-2</v>
      </c>
      <c r="L316" s="5">
        <f t="shared" si="22"/>
        <v>19.830000000000002</v>
      </c>
      <c r="M316" s="5">
        <f t="shared" si="22"/>
        <v>46.2</v>
      </c>
      <c r="N316" s="5">
        <f t="shared" si="22"/>
        <v>10.002000000000001</v>
      </c>
      <c r="O316" s="5">
        <f t="shared" si="22"/>
        <v>1.1000000000000001</v>
      </c>
    </row>
    <row r="317" spans="1:15" ht="17.5" x14ac:dyDescent="0.35">
      <c r="A317" s="4"/>
      <c r="B317" s="5"/>
      <c r="C317" s="16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5" ht="17.5" x14ac:dyDescent="0.35">
      <c r="A318" s="4" t="s">
        <v>42</v>
      </c>
      <c r="B318" s="5"/>
      <c r="C318" s="16"/>
      <c r="D318" s="5">
        <f t="shared" ref="D318:O318" si="23">D291+D303+D316</f>
        <v>23.216000000000001</v>
      </c>
      <c r="E318" s="5">
        <f t="shared" si="23"/>
        <v>30.064999999999998</v>
      </c>
      <c r="F318" s="5">
        <f t="shared" si="23"/>
        <v>146.994</v>
      </c>
      <c r="G318" s="5">
        <f t="shared" si="23"/>
        <v>951.26</v>
      </c>
      <c r="H318" s="5">
        <f t="shared" si="23"/>
        <v>0.501</v>
      </c>
      <c r="I318" s="5">
        <f t="shared" si="23"/>
        <v>16.884</v>
      </c>
      <c r="J318" s="5">
        <f t="shared" si="23"/>
        <v>0.25100000000000006</v>
      </c>
      <c r="K318" s="5">
        <f t="shared" si="23"/>
        <v>0.25</v>
      </c>
      <c r="L318" s="5">
        <f t="shared" si="23"/>
        <v>96.628</v>
      </c>
      <c r="M318" s="5">
        <f t="shared" si="23"/>
        <v>294.63499999999999</v>
      </c>
      <c r="N318" s="5">
        <f t="shared" si="23"/>
        <v>91.905999999999992</v>
      </c>
      <c r="O318" s="5">
        <f t="shared" si="23"/>
        <v>5.9590000000000014</v>
      </c>
    </row>
    <row r="319" spans="1:15" ht="17.5" x14ac:dyDescent="0.35">
      <c r="A319" s="4"/>
      <c r="B319" s="5"/>
      <c r="C319" s="16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5" ht="15.5" x14ac:dyDescent="0.35">
      <c r="A320" s="41"/>
      <c r="B320" s="21"/>
      <c r="C320" s="42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x14ac:dyDescent="0.25">
      <c r="A321" s="10" t="s">
        <v>61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1:1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8" x14ac:dyDescent="0.25">
      <c r="A349" s="7" t="s">
        <v>22</v>
      </c>
      <c r="B349" s="4"/>
      <c r="C349" s="4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1"/>
      <c r="O349" s="21"/>
    </row>
    <row r="350" spans="1:15" ht="18" x14ac:dyDescent="0.35">
      <c r="A350" s="7" t="s">
        <v>87</v>
      </c>
      <c r="B350" s="1"/>
      <c r="C350" s="4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"/>
      <c r="O350" s="21"/>
    </row>
    <row r="351" spans="1:15" ht="42" customHeight="1" x14ac:dyDescent="0.25">
      <c r="A351" s="73" t="s">
        <v>126</v>
      </c>
      <c r="B351" s="58" t="s">
        <v>46</v>
      </c>
      <c r="C351" s="59" t="s">
        <v>187</v>
      </c>
      <c r="D351" s="60">
        <v>6.3550000000000004</v>
      </c>
      <c r="E351" s="58">
        <v>7.15</v>
      </c>
      <c r="F351" s="60">
        <v>31.52</v>
      </c>
      <c r="G351" s="58">
        <v>215.85</v>
      </c>
      <c r="H351" s="58">
        <v>0.128</v>
      </c>
      <c r="I351" s="58">
        <v>0.54600000000000004</v>
      </c>
      <c r="J351" s="58">
        <v>2.7E-2</v>
      </c>
      <c r="K351" s="58">
        <v>0.155</v>
      </c>
      <c r="L351" s="58">
        <v>130.17400000000001</v>
      </c>
      <c r="M351" s="58">
        <v>169.988</v>
      </c>
      <c r="N351" s="58">
        <v>46.707000000000001</v>
      </c>
      <c r="O351" s="58">
        <v>1.105</v>
      </c>
    </row>
    <row r="352" spans="1:15" ht="18" x14ac:dyDescent="0.25">
      <c r="A352" s="1" t="s">
        <v>81</v>
      </c>
      <c r="B352" s="58" t="s">
        <v>75</v>
      </c>
      <c r="C352" s="59" t="s">
        <v>37</v>
      </c>
      <c r="D352" s="58">
        <v>1.92</v>
      </c>
      <c r="E352" s="58">
        <v>1.43</v>
      </c>
      <c r="F352" s="58">
        <v>17.399999999999999</v>
      </c>
      <c r="G352" s="58">
        <v>90.16</v>
      </c>
      <c r="H352" s="58">
        <v>1.6E-2</v>
      </c>
      <c r="I352" s="58">
        <v>0.26</v>
      </c>
      <c r="J352" s="58">
        <v>7.0000000000000001E-3</v>
      </c>
      <c r="K352" s="58">
        <v>6.4000000000000001E-2</v>
      </c>
      <c r="L352" s="58">
        <v>56.07</v>
      </c>
      <c r="M352" s="58">
        <v>53.4</v>
      </c>
      <c r="N352" s="58">
        <v>15.3</v>
      </c>
      <c r="O352" s="58">
        <v>0.6</v>
      </c>
    </row>
    <row r="353" spans="1:15" ht="18" x14ac:dyDescent="0.25">
      <c r="A353" s="1" t="s">
        <v>47</v>
      </c>
      <c r="B353" s="61" t="s">
        <v>143</v>
      </c>
      <c r="C353" s="59" t="s">
        <v>166</v>
      </c>
      <c r="D353" s="58">
        <v>4.84</v>
      </c>
      <c r="E353" s="58">
        <v>6.4</v>
      </c>
      <c r="F353" s="58">
        <v>10.6</v>
      </c>
      <c r="G353" s="58">
        <v>101.5</v>
      </c>
      <c r="H353" s="58">
        <v>4.0000000000000001E-3</v>
      </c>
      <c r="I353" s="58">
        <v>2.3E-3</v>
      </c>
      <c r="J353" s="58">
        <v>0.1</v>
      </c>
      <c r="K353" s="58">
        <v>0.1</v>
      </c>
      <c r="L353" s="58">
        <v>116.2</v>
      </c>
      <c r="M353" s="58">
        <v>65.25</v>
      </c>
      <c r="N353" s="58">
        <v>4.5999999999999996</v>
      </c>
      <c r="O353" s="58">
        <v>0.13100000000000001</v>
      </c>
    </row>
    <row r="354" spans="1:15" ht="18" x14ac:dyDescent="0.35">
      <c r="A354" s="57" t="s">
        <v>167</v>
      </c>
      <c r="B354" s="58"/>
      <c r="C354" s="61" t="s">
        <v>171</v>
      </c>
      <c r="D354" s="2">
        <v>1.8</v>
      </c>
      <c r="E354" s="2">
        <v>0.75</v>
      </c>
      <c r="F354" s="2">
        <v>7</v>
      </c>
      <c r="G354" s="2">
        <v>40</v>
      </c>
      <c r="H354" s="2">
        <v>0</v>
      </c>
      <c r="I354" s="2">
        <v>0</v>
      </c>
      <c r="J354" s="2">
        <v>2.4E-2</v>
      </c>
      <c r="K354" s="2">
        <v>0</v>
      </c>
      <c r="L354" s="2">
        <v>50</v>
      </c>
      <c r="M354" s="2">
        <v>5.3</v>
      </c>
      <c r="N354" s="2">
        <v>5</v>
      </c>
      <c r="O354" s="2">
        <v>0</v>
      </c>
    </row>
    <row r="355" spans="1:15" ht="18" x14ac:dyDescent="0.35">
      <c r="A355" s="1" t="s">
        <v>136</v>
      </c>
      <c r="B355" s="2"/>
      <c r="C355" s="59" t="s">
        <v>55</v>
      </c>
      <c r="D355" s="58">
        <v>0.4</v>
      </c>
      <c r="E355" s="58">
        <v>0.4</v>
      </c>
      <c r="F355" s="58">
        <v>9.8000000000000007</v>
      </c>
      <c r="G355" s="58">
        <v>47</v>
      </c>
      <c r="H355" s="58">
        <v>0.03</v>
      </c>
      <c r="I355" s="58">
        <v>1</v>
      </c>
      <c r="J355" s="58">
        <v>0.5</v>
      </c>
      <c r="K355" s="58">
        <v>0.02</v>
      </c>
      <c r="L355" s="58">
        <v>1.6</v>
      </c>
      <c r="M355" s="58">
        <v>0</v>
      </c>
      <c r="N355" s="58">
        <v>0</v>
      </c>
      <c r="O355" s="58">
        <v>2.5</v>
      </c>
    </row>
    <row r="356" spans="1:15" ht="17.5" x14ac:dyDescent="0.35">
      <c r="A356" s="4" t="s">
        <v>28</v>
      </c>
      <c r="B356" s="2"/>
      <c r="C356" s="3"/>
      <c r="D356" s="5">
        <f t="shared" ref="D356:O356" si="24">SUM(D351:D355)</f>
        <v>15.315000000000001</v>
      </c>
      <c r="E356" s="5">
        <f t="shared" si="24"/>
        <v>16.13</v>
      </c>
      <c r="F356" s="5">
        <f t="shared" si="24"/>
        <v>76.320000000000007</v>
      </c>
      <c r="G356" s="5">
        <f t="shared" si="24"/>
        <v>494.51</v>
      </c>
      <c r="H356" s="5">
        <f t="shared" si="24"/>
        <v>0.17800000000000002</v>
      </c>
      <c r="I356" s="5">
        <f t="shared" si="24"/>
        <v>1.8083</v>
      </c>
      <c r="J356" s="5">
        <f t="shared" si="24"/>
        <v>0.65800000000000003</v>
      </c>
      <c r="K356" s="5">
        <f t="shared" si="24"/>
        <v>0.33900000000000002</v>
      </c>
      <c r="L356" s="5">
        <f t="shared" si="24"/>
        <v>354.04400000000004</v>
      </c>
      <c r="M356" s="5">
        <f t="shared" si="24"/>
        <v>293.93800000000005</v>
      </c>
      <c r="N356" s="5">
        <f t="shared" si="24"/>
        <v>71.606999999999999</v>
      </c>
      <c r="O356" s="5">
        <f t="shared" si="24"/>
        <v>4.3360000000000003</v>
      </c>
    </row>
    <row r="357" spans="1:15" ht="18" x14ac:dyDescent="0.25">
      <c r="A357" s="57"/>
      <c r="B357" s="58"/>
      <c r="C357" s="59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</row>
    <row r="358" spans="1:15" ht="17.5" x14ac:dyDescent="0.35">
      <c r="A358" s="7" t="s">
        <v>29</v>
      </c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7.5" x14ac:dyDescent="0.35">
      <c r="A359" s="7" t="s">
        <v>87</v>
      </c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8" x14ac:dyDescent="0.25">
      <c r="A360" s="1" t="s">
        <v>108</v>
      </c>
      <c r="B360" s="58" t="s">
        <v>50</v>
      </c>
      <c r="C360" s="59" t="s">
        <v>107</v>
      </c>
      <c r="D360" s="58">
        <v>0.79800000000000004</v>
      </c>
      <c r="E360" s="58">
        <v>3.2210000000000001</v>
      </c>
      <c r="F360" s="58">
        <v>4.5599999999999996</v>
      </c>
      <c r="G360" s="58">
        <v>50.424999999999997</v>
      </c>
      <c r="H360" s="58">
        <v>8.7999999999999995E-2</v>
      </c>
      <c r="I360" s="58">
        <v>2.2799999999999998</v>
      </c>
      <c r="J360" s="58">
        <v>7.0000000000000007E-2</v>
      </c>
      <c r="K360" s="58">
        <v>1.7999999999999999E-2</v>
      </c>
      <c r="L360" s="58">
        <v>18.559000000000001</v>
      </c>
      <c r="M360" s="58">
        <v>21.385999999999999</v>
      </c>
      <c r="N360" s="58">
        <v>10.91</v>
      </c>
      <c r="O360" s="58">
        <v>0.69499999999999995</v>
      </c>
    </row>
    <row r="361" spans="1:15" ht="36" x14ac:dyDescent="0.35">
      <c r="A361" s="1" t="s">
        <v>78</v>
      </c>
      <c r="B361" s="2" t="s">
        <v>79</v>
      </c>
      <c r="C361" s="3" t="s">
        <v>80</v>
      </c>
      <c r="D361" s="2">
        <v>1.9430000000000001</v>
      </c>
      <c r="E361" s="2">
        <v>4.6840000000000002</v>
      </c>
      <c r="F361" s="2">
        <v>12.183</v>
      </c>
      <c r="G361" s="2">
        <v>98.661000000000001</v>
      </c>
      <c r="H361" s="2">
        <v>3.9E-2</v>
      </c>
      <c r="I361" s="2">
        <v>8.1489999999999991</v>
      </c>
      <c r="J361" s="2">
        <v>0.153</v>
      </c>
      <c r="K361" s="2">
        <v>3.7999999999999999E-2</v>
      </c>
      <c r="L361" s="2">
        <v>44.609000000000002</v>
      </c>
      <c r="M361" s="2">
        <v>50.542999999999999</v>
      </c>
      <c r="N361" s="2">
        <v>21.925999999999998</v>
      </c>
      <c r="O361" s="2">
        <v>1.0209999999999999</v>
      </c>
    </row>
    <row r="362" spans="1:15" ht="18" x14ac:dyDescent="0.35">
      <c r="A362" s="1" t="s">
        <v>115</v>
      </c>
      <c r="B362" s="2" t="s">
        <v>151</v>
      </c>
      <c r="C362" s="3" t="s">
        <v>125</v>
      </c>
      <c r="D362" s="2">
        <v>12.08</v>
      </c>
      <c r="E362" s="2">
        <v>18.5</v>
      </c>
      <c r="F362" s="2">
        <v>1.98</v>
      </c>
      <c r="G362" s="2">
        <v>218.25</v>
      </c>
      <c r="H362" s="2">
        <v>0.27</v>
      </c>
      <c r="I362" s="2">
        <v>1.08</v>
      </c>
      <c r="J362" s="2">
        <v>2.7E-2</v>
      </c>
      <c r="K362" s="2">
        <v>8.1000000000000003E-2</v>
      </c>
      <c r="L362" s="2">
        <v>81.81</v>
      </c>
      <c r="M362" s="2">
        <v>155.07</v>
      </c>
      <c r="N362" s="2">
        <v>7.13</v>
      </c>
      <c r="O362" s="2">
        <v>1.32</v>
      </c>
    </row>
    <row r="363" spans="1:15" ht="18" x14ac:dyDescent="0.35">
      <c r="A363" s="1" t="s">
        <v>112</v>
      </c>
      <c r="B363" s="2" t="s">
        <v>66</v>
      </c>
      <c r="C363" s="3" t="s">
        <v>35</v>
      </c>
      <c r="D363" s="2">
        <v>8.1999999999999993</v>
      </c>
      <c r="E363" s="2">
        <v>4.5999999999999996</v>
      </c>
      <c r="F363" s="2">
        <v>35.9</v>
      </c>
      <c r="G363" s="2">
        <v>217.4</v>
      </c>
      <c r="H363" s="2">
        <v>0.21</v>
      </c>
      <c r="I363" s="2">
        <v>0</v>
      </c>
      <c r="J363" s="2">
        <v>0.02</v>
      </c>
      <c r="K363" s="2">
        <v>0.11</v>
      </c>
      <c r="L363" s="2">
        <v>17.8</v>
      </c>
      <c r="M363" s="2">
        <v>180.9</v>
      </c>
      <c r="N363" s="2">
        <v>120.3</v>
      </c>
      <c r="O363" s="2">
        <v>4.0999999999999996</v>
      </c>
    </row>
    <row r="364" spans="1:15" ht="18" x14ac:dyDescent="0.35">
      <c r="A364" s="1" t="s">
        <v>67</v>
      </c>
      <c r="B364" s="2" t="s">
        <v>68</v>
      </c>
      <c r="C364" s="3" t="s">
        <v>37</v>
      </c>
      <c r="D364" s="2">
        <v>2.4E-2</v>
      </c>
      <c r="E364" s="2">
        <v>2.4E-2</v>
      </c>
      <c r="F364" s="2">
        <v>14.8</v>
      </c>
      <c r="G364" s="2">
        <v>59.3</v>
      </c>
      <c r="H364" s="2">
        <v>0</v>
      </c>
      <c r="I364" s="2">
        <v>0.14000000000000001</v>
      </c>
      <c r="J364" s="2">
        <v>2E-3</v>
      </c>
      <c r="K364" s="2">
        <v>0</v>
      </c>
      <c r="L364" s="2">
        <v>17.3</v>
      </c>
      <c r="M364" s="2">
        <v>1.03</v>
      </c>
      <c r="N364" s="2">
        <v>0.17</v>
      </c>
      <c r="O364" s="2">
        <v>5.1999999999999998E-2</v>
      </c>
    </row>
    <row r="365" spans="1:15" ht="18" x14ac:dyDescent="0.35">
      <c r="A365" s="1" t="s">
        <v>38</v>
      </c>
      <c r="B365" s="2" t="s">
        <v>138</v>
      </c>
      <c r="C365" s="9" t="s">
        <v>127</v>
      </c>
      <c r="D365" s="2">
        <v>2.64</v>
      </c>
      <c r="E365" s="2">
        <v>0.44</v>
      </c>
      <c r="F365" s="2">
        <v>16.399999999999999</v>
      </c>
      <c r="G365" s="2">
        <v>80.12</v>
      </c>
      <c r="H365" s="2">
        <v>0.09</v>
      </c>
      <c r="I365" s="2">
        <v>0</v>
      </c>
      <c r="J365" s="2">
        <v>0</v>
      </c>
      <c r="K365" s="2">
        <v>0</v>
      </c>
      <c r="L365" s="2">
        <v>18</v>
      </c>
      <c r="M365" s="2">
        <v>7</v>
      </c>
      <c r="N365" s="2">
        <v>24</v>
      </c>
      <c r="O365" s="2">
        <v>2</v>
      </c>
    </row>
    <row r="366" spans="1:15" ht="17.5" x14ac:dyDescent="0.35">
      <c r="A366" s="4" t="s">
        <v>28</v>
      </c>
      <c r="B366" s="2"/>
      <c r="C366" s="3"/>
      <c r="D366" s="5">
        <f t="shared" ref="D366:O366" si="25">SUM(D360:D365)</f>
        <v>25.685000000000002</v>
      </c>
      <c r="E366" s="5">
        <f t="shared" si="25"/>
        <v>31.469000000000005</v>
      </c>
      <c r="F366" s="5">
        <f t="shared" si="25"/>
        <v>85.823000000000008</v>
      </c>
      <c r="G366" s="5">
        <f t="shared" si="25"/>
        <v>724.15599999999995</v>
      </c>
      <c r="H366" s="5">
        <f t="shared" si="25"/>
        <v>0.69699999999999995</v>
      </c>
      <c r="I366" s="5">
        <f t="shared" si="25"/>
        <v>11.648999999999999</v>
      </c>
      <c r="J366" s="5">
        <f t="shared" si="25"/>
        <v>0.27200000000000002</v>
      </c>
      <c r="K366" s="5">
        <f t="shared" si="25"/>
        <v>0.247</v>
      </c>
      <c r="L366" s="5">
        <f t="shared" si="25"/>
        <v>198.07800000000003</v>
      </c>
      <c r="M366" s="5">
        <f t="shared" si="25"/>
        <v>415.92899999999997</v>
      </c>
      <c r="N366" s="5">
        <f t="shared" si="25"/>
        <v>184.43599999999998</v>
      </c>
      <c r="O366" s="5">
        <f t="shared" si="25"/>
        <v>9.1879999999999988</v>
      </c>
    </row>
    <row r="367" spans="1:15" ht="17.5" x14ac:dyDescent="0.35">
      <c r="A367" s="7" t="s">
        <v>39</v>
      </c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7.5" x14ac:dyDescent="0.35">
      <c r="A368" s="7" t="s">
        <v>87</v>
      </c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8" x14ac:dyDescent="0.35">
      <c r="A369" s="1" t="s">
        <v>59</v>
      </c>
      <c r="B369" s="15" t="s">
        <v>154</v>
      </c>
      <c r="C369" s="3" t="s">
        <v>102</v>
      </c>
      <c r="D369" s="2">
        <v>5.15</v>
      </c>
      <c r="E369" s="2">
        <v>4.9000000000000004</v>
      </c>
      <c r="F369" s="2">
        <v>35.9</v>
      </c>
      <c r="G369" s="2">
        <v>208</v>
      </c>
      <c r="H369" s="2">
        <v>6.5000000000000002E-2</v>
      </c>
      <c r="I369" s="2">
        <v>0.433</v>
      </c>
      <c r="J369" s="2">
        <v>2.5999999999999999E-2</v>
      </c>
      <c r="K369" s="2">
        <v>0.16</v>
      </c>
      <c r="L369" s="2">
        <v>25.6</v>
      </c>
      <c r="M369" s="2">
        <v>50.5</v>
      </c>
      <c r="N369" s="2">
        <v>8.9</v>
      </c>
      <c r="O369" s="2">
        <v>0.7</v>
      </c>
    </row>
    <row r="370" spans="1:15" ht="18" x14ac:dyDescent="0.4">
      <c r="A370" s="13" t="s">
        <v>60</v>
      </c>
      <c r="B370" s="2"/>
      <c r="C370" s="3" t="s">
        <v>37</v>
      </c>
      <c r="D370" s="2">
        <v>2.8</v>
      </c>
      <c r="E370" s="2">
        <v>1.5</v>
      </c>
      <c r="F370" s="2">
        <v>13.8</v>
      </c>
      <c r="G370" s="2">
        <v>80</v>
      </c>
      <c r="H370" s="2">
        <v>0</v>
      </c>
      <c r="I370" s="2">
        <v>0</v>
      </c>
      <c r="J370" s="2">
        <v>4.5999999999999999E-2</v>
      </c>
      <c r="K370" s="2">
        <v>0</v>
      </c>
      <c r="L370" s="2">
        <v>100</v>
      </c>
      <c r="M370" s="2">
        <v>109</v>
      </c>
      <c r="N370" s="2">
        <v>10</v>
      </c>
      <c r="O370" s="2">
        <v>0</v>
      </c>
    </row>
    <row r="371" spans="1:15" ht="17.5" x14ac:dyDescent="0.35">
      <c r="A371" s="4" t="s">
        <v>58</v>
      </c>
      <c r="B371" s="5"/>
      <c r="C371" s="16"/>
      <c r="D371" s="5">
        <f t="shared" ref="D371:O371" si="26">SUM(D369:D370)</f>
        <v>7.95</v>
      </c>
      <c r="E371" s="5">
        <f t="shared" si="26"/>
        <v>6.4</v>
      </c>
      <c r="F371" s="5">
        <f t="shared" si="26"/>
        <v>49.7</v>
      </c>
      <c r="G371" s="5">
        <f t="shared" si="26"/>
        <v>288</v>
      </c>
      <c r="H371" s="5">
        <f t="shared" si="26"/>
        <v>6.5000000000000002E-2</v>
      </c>
      <c r="I371" s="5">
        <f t="shared" si="26"/>
        <v>0.433</v>
      </c>
      <c r="J371" s="5">
        <f t="shared" si="26"/>
        <v>7.1999999999999995E-2</v>
      </c>
      <c r="K371" s="5">
        <f t="shared" si="26"/>
        <v>0.16</v>
      </c>
      <c r="L371" s="5">
        <f t="shared" si="26"/>
        <v>125.6</v>
      </c>
      <c r="M371" s="5">
        <f t="shared" si="26"/>
        <v>159.5</v>
      </c>
      <c r="N371" s="5">
        <f t="shared" si="26"/>
        <v>18.899999999999999</v>
      </c>
      <c r="O371" s="5">
        <f t="shared" si="26"/>
        <v>0.7</v>
      </c>
    </row>
    <row r="372" spans="1:15" ht="18" x14ac:dyDescent="0.25">
      <c r="A372" s="57"/>
      <c r="B372" s="58"/>
      <c r="C372" s="59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</row>
    <row r="373" spans="1:15" ht="17.5" x14ac:dyDescent="0.35">
      <c r="A373" s="4" t="s">
        <v>42</v>
      </c>
      <c r="B373" s="5"/>
      <c r="C373" s="16"/>
      <c r="D373" s="5">
        <f t="shared" ref="D373:O373" si="27">D356+D366+D371</f>
        <v>48.95</v>
      </c>
      <c r="E373" s="5">
        <f t="shared" si="27"/>
        <v>53.999000000000002</v>
      </c>
      <c r="F373" s="5">
        <f t="shared" si="27"/>
        <v>211.84300000000002</v>
      </c>
      <c r="G373" s="5">
        <f t="shared" si="27"/>
        <v>1506.6659999999999</v>
      </c>
      <c r="H373" s="5">
        <f t="shared" si="27"/>
        <v>0.94</v>
      </c>
      <c r="I373" s="5">
        <f t="shared" si="27"/>
        <v>13.8903</v>
      </c>
      <c r="J373" s="5">
        <f t="shared" si="27"/>
        <v>1.002</v>
      </c>
      <c r="K373" s="5">
        <f t="shared" si="27"/>
        <v>0.74600000000000011</v>
      </c>
      <c r="L373" s="5">
        <f t="shared" si="27"/>
        <v>677.72200000000009</v>
      </c>
      <c r="M373" s="5">
        <f t="shared" si="27"/>
        <v>869.36699999999996</v>
      </c>
      <c r="N373" s="5">
        <f t="shared" si="27"/>
        <v>274.94299999999998</v>
      </c>
      <c r="O373" s="5">
        <f t="shared" si="27"/>
        <v>14.223999999999998</v>
      </c>
    </row>
    <row r="374" spans="1:15" ht="16.5" x14ac:dyDescent="0.35">
      <c r="A374" s="10" t="s">
        <v>61</v>
      </c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45"/>
      <c r="O374" s="45"/>
    </row>
    <row r="375" spans="1:15" ht="16.5" x14ac:dyDescent="0.35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45"/>
      <c r="O375" s="45"/>
    </row>
    <row r="376" spans="1:15" ht="17.5" x14ac:dyDescent="0.25">
      <c r="A376" s="7" t="s">
        <v>22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1:15" ht="18" x14ac:dyDescent="0.25">
      <c r="A377" s="7" t="s">
        <v>91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8" x14ac:dyDescent="0.35">
      <c r="A378" s="57" t="s">
        <v>192</v>
      </c>
      <c r="B378" s="2" t="s">
        <v>188</v>
      </c>
      <c r="C378" s="9" t="s">
        <v>182</v>
      </c>
      <c r="D378" s="2">
        <v>0.38</v>
      </c>
      <c r="E378" s="2">
        <v>0.42</v>
      </c>
      <c r="F378" s="2">
        <v>3.2</v>
      </c>
      <c r="G378" s="2">
        <v>18.2</v>
      </c>
      <c r="H378" s="2">
        <v>1.2E-2</v>
      </c>
      <c r="I378" s="2">
        <v>0.52</v>
      </c>
      <c r="J378" s="2">
        <v>0.3</v>
      </c>
      <c r="K378" s="2">
        <v>0</v>
      </c>
      <c r="L378" s="2">
        <v>8.5</v>
      </c>
      <c r="M378" s="2">
        <v>13.9</v>
      </c>
      <c r="N378" s="2">
        <v>8.76</v>
      </c>
      <c r="O378" s="2">
        <v>0.16</v>
      </c>
    </row>
    <row r="379" spans="1:15" ht="18" x14ac:dyDescent="0.35">
      <c r="A379" s="1" t="s">
        <v>181</v>
      </c>
      <c r="B379" s="2" t="s">
        <v>191</v>
      </c>
      <c r="C379" s="3" t="s">
        <v>190</v>
      </c>
      <c r="D379" s="2">
        <v>19.29</v>
      </c>
      <c r="E379" s="2">
        <v>12.044</v>
      </c>
      <c r="F379" s="2">
        <v>23.727</v>
      </c>
      <c r="G379" s="2">
        <v>280.47399999999999</v>
      </c>
      <c r="H379" s="2">
        <v>7.0000000000000007E-2</v>
      </c>
      <c r="I379" s="2">
        <v>0.214</v>
      </c>
      <c r="J379" s="2">
        <v>5.1999999999999998E-2</v>
      </c>
      <c r="K379" s="2">
        <v>0.25600000000000001</v>
      </c>
      <c r="L379" s="2">
        <v>163.87899999999999</v>
      </c>
      <c r="M379" s="2">
        <v>219.185</v>
      </c>
      <c r="N379" s="2">
        <v>24.202999999999999</v>
      </c>
      <c r="O379" s="2">
        <v>0.73399999999999999</v>
      </c>
    </row>
    <row r="380" spans="1:15" ht="18" x14ac:dyDescent="0.35">
      <c r="A380" s="1" t="s">
        <v>40</v>
      </c>
      <c r="B380" s="2" t="s">
        <v>41</v>
      </c>
      <c r="C380" s="3" t="s">
        <v>37</v>
      </c>
      <c r="D380" s="2">
        <v>3.27</v>
      </c>
      <c r="E380" s="2">
        <v>2.5299999999999998</v>
      </c>
      <c r="F380" s="2">
        <v>19.603000000000002</v>
      </c>
      <c r="G380" s="2">
        <v>114.26</v>
      </c>
      <c r="H380" s="2">
        <v>3.1E-2</v>
      </c>
      <c r="I380" s="2">
        <v>0.52</v>
      </c>
      <c r="J380" s="2">
        <v>1.2999999999999999E-2</v>
      </c>
      <c r="K380" s="2">
        <v>0.124</v>
      </c>
      <c r="L380" s="2">
        <v>108.866</v>
      </c>
      <c r="M380" s="2">
        <v>92.546000000000006</v>
      </c>
      <c r="N380" s="2">
        <v>21.423999999999999</v>
      </c>
      <c r="O380" s="2">
        <v>0.61399999999999999</v>
      </c>
    </row>
    <row r="381" spans="1:15" ht="24" customHeight="1" x14ac:dyDescent="0.25">
      <c r="A381" s="57" t="s">
        <v>203</v>
      </c>
      <c r="B381" s="58" t="s">
        <v>208</v>
      </c>
      <c r="C381" s="59" t="s">
        <v>204</v>
      </c>
      <c r="D381" s="58">
        <v>5.0940000000000003</v>
      </c>
      <c r="E381" s="58">
        <v>5.43</v>
      </c>
      <c r="F381" s="58">
        <v>29.805</v>
      </c>
      <c r="G381" s="58">
        <v>188.46799999999999</v>
      </c>
      <c r="H381" s="58">
        <v>3.4000000000000002E-2</v>
      </c>
      <c r="I381" s="58">
        <v>0</v>
      </c>
      <c r="J381" s="58">
        <v>2.7E-2</v>
      </c>
      <c r="K381" s="58">
        <v>3.9E-2</v>
      </c>
      <c r="L381" s="58">
        <v>26.045000000000002</v>
      </c>
      <c r="M381" s="58">
        <v>48.951999999999998</v>
      </c>
      <c r="N381" s="58">
        <v>6.4</v>
      </c>
      <c r="O381" s="58">
        <v>0.39200000000000002</v>
      </c>
    </row>
    <row r="382" spans="1:15" ht="18" x14ac:dyDescent="0.35">
      <c r="A382" s="1"/>
      <c r="B382" s="2"/>
      <c r="C382" s="9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7.5" x14ac:dyDescent="0.35">
      <c r="A383" s="4" t="s">
        <v>58</v>
      </c>
      <c r="B383" s="2"/>
      <c r="C383" s="3"/>
      <c r="D383" s="5">
        <f t="shared" ref="D383:O383" si="28">SUM(D378:D381)</f>
        <v>28.033999999999999</v>
      </c>
      <c r="E383" s="5">
        <f t="shared" si="28"/>
        <v>20.423999999999999</v>
      </c>
      <c r="F383" s="5">
        <f t="shared" si="28"/>
        <v>76.335000000000008</v>
      </c>
      <c r="G383" s="5">
        <f t="shared" si="28"/>
        <v>601.40199999999993</v>
      </c>
      <c r="H383" s="5">
        <f t="shared" si="28"/>
        <v>0.14700000000000002</v>
      </c>
      <c r="I383" s="5">
        <f t="shared" si="28"/>
        <v>1.254</v>
      </c>
      <c r="J383" s="5">
        <f t="shared" si="28"/>
        <v>0.39200000000000002</v>
      </c>
      <c r="K383" s="5">
        <f t="shared" si="28"/>
        <v>0.41899999999999998</v>
      </c>
      <c r="L383" s="5">
        <f t="shared" si="28"/>
        <v>307.29000000000002</v>
      </c>
      <c r="M383" s="5">
        <f t="shared" si="28"/>
        <v>374.58300000000003</v>
      </c>
      <c r="N383" s="5">
        <f t="shared" si="28"/>
        <v>60.786999999999999</v>
      </c>
      <c r="O383" s="5">
        <f t="shared" si="28"/>
        <v>1.9</v>
      </c>
    </row>
    <row r="384" spans="1:15" ht="18" x14ac:dyDescent="0.35">
      <c r="A384" s="1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ht="18" x14ac:dyDescent="0.35">
      <c r="A385" s="1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7.5" x14ac:dyDescent="0.35">
      <c r="A386" s="7" t="s">
        <v>29</v>
      </c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7.5" x14ac:dyDescent="0.35">
      <c r="A387" s="7" t="s">
        <v>91</v>
      </c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ht="18" x14ac:dyDescent="0.35">
      <c r="A388" s="1" t="s">
        <v>132</v>
      </c>
      <c r="B388" s="2"/>
      <c r="C388" s="3" t="s">
        <v>107</v>
      </c>
      <c r="D388" s="2">
        <v>0.48</v>
      </c>
      <c r="E388" s="2">
        <v>0.06</v>
      </c>
      <c r="F388" s="2">
        <v>1.5</v>
      </c>
      <c r="G388" s="2">
        <v>8.4</v>
      </c>
      <c r="H388" s="2">
        <v>0.03</v>
      </c>
      <c r="I388" s="2">
        <v>0.1</v>
      </c>
      <c r="J388" s="2">
        <v>3.5999999999999997E-2</v>
      </c>
      <c r="K388" s="2">
        <v>0.01</v>
      </c>
      <c r="L388" s="2">
        <v>0.02</v>
      </c>
      <c r="M388" s="2">
        <v>0</v>
      </c>
      <c r="N388" s="2">
        <v>0.05</v>
      </c>
      <c r="O388" s="2">
        <v>0.1</v>
      </c>
    </row>
    <row r="389" spans="1:15" ht="21.75" customHeight="1" x14ac:dyDescent="0.25">
      <c r="A389" s="1" t="s">
        <v>116</v>
      </c>
      <c r="B389" s="58" t="s">
        <v>117</v>
      </c>
      <c r="C389" s="59" t="s">
        <v>80</v>
      </c>
      <c r="D389" s="58">
        <v>4</v>
      </c>
      <c r="E389" s="58">
        <v>5.7</v>
      </c>
      <c r="F389" s="58">
        <v>16.399999999999999</v>
      </c>
      <c r="G389" s="58">
        <v>133.30000000000001</v>
      </c>
      <c r="H389" s="58">
        <v>0.126</v>
      </c>
      <c r="I389" s="58">
        <v>7.5</v>
      </c>
      <c r="J389" s="58">
        <v>0.14399999999999999</v>
      </c>
      <c r="K389" s="58">
        <v>0.06</v>
      </c>
      <c r="L389" s="58">
        <v>29</v>
      </c>
      <c r="M389" s="58">
        <v>89.4</v>
      </c>
      <c r="N389" s="58">
        <v>25.7</v>
      </c>
      <c r="O389" s="58">
        <v>1.1499999999999999</v>
      </c>
    </row>
    <row r="390" spans="1:15" ht="18" x14ac:dyDescent="0.35">
      <c r="A390" s="1" t="s">
        <v>183</v>
      </c>
      <c r="B390" s="2" t="s">
        <v>178</v>
      </c>
      <c r="C390" s="3" t="s">
        <v>125</v>
      </c>
      <c r="D390" s="2">
        <v>21.8</v>
      </c>
      <c r="E390" s="2">
        <v>11.3</v>
      </c>
      <c r="F390" s="2">
        <v>6.01</v>
      </c>
      <c r="G390" s="2">
        <v>212.8</v>
      </c>
      <c r="H390" s="2">
        <v>0.11899999999999999</v>
      </c>
      <c r="I390" s="2">
        <v>1.04</v>
      </c>
      <c r="J390" s="2">
        <v>2.7E-2</v>
      </c>
      <c r="K390" s="2">
        <v>8.8999999999999996E-2</v>
      </c>
      <c r="L390" s="2">
        <v>110.42100000000001</v>
      </c>
      <c r="M390" s="2">
        <v>191.2</v>
      </c>
      <c r="N390" s="2">
        <v>68.7</v>
      </c>
      <c r="O390" s="2">
        <v>1.6</v>
      </c>
    </row>
    <row r="391" spans="1:15" ht="18" x14ac:dyDescent="0.35">
      <c r="A391" s="1" t="s">
        <v>33</v>
      </c>
      <c r="B391" s="2" t="s">
        <v>34</v>
      </c>
      <c r="C391" s="2" t="s">
        <v>35</v>
      </c>
      <c r="D391" s="2">
        <v>5.3</v>
      </c>
      <c r="E391" s="2">
        <v>3.8</v>
      </c>
      <c r="F391" s="2">
        <v>32.799999999999997</v>
      </c>
      <c r="G391" s="2">
        <v>186.7</v>
      </c>
      <c r="H391" s="2">
        <v>0.06</v>
      </c>
      <c r="I391" s="2">
        <v>0</v>
      </c>
      <c r="J391" s="2">
        <v>1.4E-2</v>
      </c>
      <c r="K391" s="2">
        <v>2.1000000000000001E-2</v>
      </c>
      <c r="L391" s="2">
        <v>17.7</v>
      </c>
      <c r="M391" s="2">
        <v>41.6</v>
      </c>
      <c r="N391" s="2">
        <v>7.6</v>
      </c>
      <c r="O391" s="2">
        <v>0.8</v>
      </c>
    </row>
    <row r="392" spans="1:15" ht="18" x14ac:dyDescent="0.35">
      <c r="A392" s="1" t="s">
        <v>89</v>
      </c>
      <c r="B392" s="2" t="s">
        <v>90</v>
      </c>
      <c r="C392" s="3" t="s">
        <v>37</v>
      </c>
      <c r="D392" s="2">
        <v>0.28499999999999998</v>
      </c>
      <c r="E392" s="2">
        <v>0</v>
      </c>
      <c r="F392" s="2">
        <v>23.024999999999999</v>
      </c>
      <c r="G392" s="2">
        <v>93.24</v>
      </c>
      <c r="H392" s="2">
        <v>0</v>
      </c>
      <c r="I392" s="2">
        <v>1.2E-2</v>
      </c>
      <c r="J392" s="2">
        <v>8.9999999999999993E-3</v>
      </c>
      <c r="K392" s="2">
        <v>0</v>
      </c>
      <c r="L392" s="2">
        <v>30.11</v>
      </c>
      <c r="M392" s="2">
        <v>2.585</v>
      </c>
      <c r="N392" s="2">
        <v>1.266</v>
      </c>
      <c r="O392" s="2">
        <v>8.4000000000000005E-2</v>
      </c>
    </row>
    <row r="393" spans="1:15" ht="18" x14ac:dyDescent="0.35">
      <c r="A393" s="1" t="s">
        <v>38</v>
      </c>
      <c r="B393" s="2" t="s">
        <v>138</v>
      </c>
      <c r="C393" s="9" t="s">
        <v>127</v>
      </c>
      <c r="D393" s="2">
        <v>2.64</v>
      </c>
      <c r="E393" s="2">
        <v>0.44</v>
      </c>
      <c r="F393" s="2">
        <v>16.399999999999999</v>
      </c>
      <c r="G393" s="2">
        <v>80.12</v>
      </c>
      <c r="H393" s="2">
        <v>0.09</v>
      </c>
      <c r="I393" s="2">
        <v>0</v>
      </c>
      <c r="J393" s="2">
        <v>0</v>
      </c>
      <c r="K393" s="2">
        <v>0</v>
      </c>
      <c r="L393" s="2">
        <v>18</v>
      </c>
      <c r="M393" s="2">
        <v>7</v>
      </c>
      <c r="N393" s="2">
        <v>24</v>
      </c>
      <c r="O393" s="2">
        <v>2</v>
      </c>
    </row>
    <row r="394" spans="1:15" ht="18" x14ac:dyDescent="0.3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5"/>
    </row>
    <row r="395" spans="1:15" ht="17.5" x14ac:dyDescent="0.35">
      <c r="A395" s="4" t="s">
        <v>28</v>
      </c>
      <c r="B395" s="2"/>
      <c r="C395" s="2"/>
      <c r="D395" s="5">
        <f t="shared" ref="D395:O395" si="29">SUM(D388:D394)</f>
        <v>34.505000000000003</v>
      </c>
      <c r="E395" s="5">
        <f t="shared" si="29"/>
        <v>21.300000000000004</v>
      </c>
      <c r="F395" s="5">
        <f t="shared" si="29"/>
        <v>96.134999999999991</v>
      </c>
      <c r="G395" s="5">
        <f t="shared" si="29"/>
        <v>714.56000000000006</v>
      </c>
      <c r="H395" s="5">
        <f t="shared" si="29"/>
        <v>0.42500000000000004</v>
      </c>
      <c r="I395" s="5">
        <f t="shared" si="29"/>
        <v>8.652000000000001</v>
      </c>
      <c r="J395" s="5">
        <f t="shared" si="29"/>
        <v>0.23</v>
      </c>
      <c r="K395" s="5">
        <f t="shared" si="29"/>
        <v>0.17999999999999997</v>
      </c>
      <c r="L395" s="5">
        <f t="shared" si="29"/>
        <v>205.25099999999998</v>
      </c>
      <c r="M395" s="5">
        <f t="shared" si="29"/>
        <v>331.78500000000003</v>
      </c>
      <c r="N395" s="5">
        <f t="shared" si="29"/>
        <v>127.316</v>
      </c>
      <c r="O395" s="5">
        <f t="shared" si="29"/>
        <v>5.734</v>
      </c>
    </row>
    <row r="396" spans="1:15" ht="17.5" x14ac:dyDescent="0.35">
      <c r="A396" s="4"/>
      <c r="B396" s="2"/>
      <c r="C396" s="2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5" ht="17.5" x14ac:dyDescent="0.35">
      <c r="A397" s="4"/>
      <c r="B397" s="2"/>
      <c r="C397" s="2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5" ht="17.5" x14ac:dyDescent="0.35">
      <c r="A398" s="4"/>
      <c r="B398" s="2"/>
      <c r="C398" s="2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5" ht="18" x14ac:dyDescent="0.4">
      <c r="A399" s="13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7.5" x14ac:dyDescent="0.35">
      <c r="A400" s="4"/>
      <c r="B400" s="2"/>
      <c r="C400" s="2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ht="17.5" x14ac:dyDescent="0.35">
      <c r="A401" s="4"/>
      <c r="B401" s="2"/>
      <c r="C401" s="2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ht="17.5" x14ac:dyDescent="0.35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7.5" x14ac:dyDescent="0.35">
      <c r="A403" s="18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</row>
    <row r="404" spans="1:15" ht="17.5" x14ac:dyDescent="0.35">
      <c r="A404" s="18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</row>
    <row r="405" spans="1:15" ht="17.5" x14ac:dyDescent="0.35">
      <c r="A405" s="7" t="s">
        <v>39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7.5" x14ac:dyDescent="0.35">
      <c r="A406" s="7" t="s">
        <v>91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36" x14ac:dyDescent="0.25">
      <c r="A407" s="1" t="s">
        <v>118</v>
      </c>
      <c r="B407" s="58" t="s">
        <v>157</v>
      </c>
      <c r="C407" s="59" t="s">
        <v>119</v>
      </c>
      <c r="D407" s="58">
        <v>8.6999999999999993</v>
      </c>
      <c r="E407" s="58">
        <v>6.5</v>
      </c>
      <c r="F407" s="58">
        <v>37.700000000000003</v>
      </c>
      <c r="G407" s="58">
        <v>244.1</v>
      </c>
      <c r="H407" s="58">
        <v>0.06</v>
      </c>
      <c r="I407" s="58">
        <v>8.08</v>
      </c>
      <c r="J407" s="58">
        <v>0.03</v>
      </c>
      <c r="K407" s="58">
        <v>7.0000000000000007E-2</v>
      </c>
      <c r="L407" s="58">
        <v>53</v>
      </c>
      <c r="M407" s="58">
        <v>90.9</v>
      </c>
      <c r="N407" s="58">
        <v>14.5</v>
      </c>
      <c r="O407" s="58">
        <v>0.7</v>
      </c>
    </row>
    <row r="408" spans="1:15" ht="18" x14ac:dyDescent="0.25">
      <c r="A408" s="1" t="s">
        <v>69</v>
      </c>
      <c r="B408" s="58" t="s">
        <v>70</v>
      </c>
      <c r="C408" s="59" t="s">
        <v>37</v>
      </c>
      <c r="D408" s="58">
        <v>0.128</v>
      </c>
      <c r="E408" s="58">
        <v>1.6E-2</v>
      </c>
      <c r="F408" s="58">
        <v>24.384</v>
      </c>
      <c r="G408" s="58">
        <v>98.191999999999993</v>
      </c>
      <c r="H408" s="58">
        <v>5.0000000000000001E-3</v>
      </c>
      <c r="I408" s="58">
        <v>2.56</v>
      </c>
      <c r="J408" s="58">
        <v>2E-3</v>
      </c>
      <c r="K408" s="58">
        <v>0</v>
      </c>
      <c r="L408" s="58">
        <v>6.3520000000000003</v>
      </c>
      <c r="M408" s="58">
        <v>3.0619999999999998</v>
      </c>
      <c r="N408" s="58">
        <v>1.67</v>
      </c>
      <c r="O408" s="58">
        <v>0.155</v>
      </c>
    </row>
    <row r="409" spans="1:15" ht="18" x14ac:dyDescent="0.4">
      <c r="A409" s="13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7.5" x14ac:dyDescent="0.35">
      <c r="A410" s="4" t="s">
        <v>28</v>
      </c>
      <c r="B410" s="5"/>
      <c r="C410" s="5"/>
      <c r="D410" s="5">
        <f t="shared" ref="D410:O410" si="30">SUM(D407:D409)</f>
        <v>8.8279999999999994</v>
      </c>
      <c r="E410" s="5">
        <f t="shared" si="30"/>
        <v>6.516</v>
      </c>
      <c r="F410" s="5">
        <f t="shared" si="30"/>
        <v>62.084000000000003</v>
      </c>
      <c r="G410" s="5">
        <f t="shared" si="30"/>
        <v>342.29199999999997</v>
      </c>
      <c r="H410" s="5">
        <f t="shared" si="30"/>
        <v>6.5000000000000002E-2</v>
      </c>
      <c r="I410" s="5">
        <f t="shared" si="30"/>
        <v>10.64</v>
      </c>
      <c r="J410" s="5">
        <f t="shared" si="30"/>
        <v>3.2000000000000001E-2</v>
      </c>
      <c r="K410" s="5">
        <f t="shared" si="30"/>
        <v>7.0000000000000007E-2</v>
      </c>
      <c r="L410" s="5">
        <f t="shared" si="30"/>
        <v>59.352000000000004</v>
      </c>
      <c r="M410" s="5">
        <f t="shared" si="30"/>
        <v>93.962000000000003</v>
      </c>
      <c r="N410" s="5">
        <f t="shared" si="30"/>
        <v>16.170000000000002</v>
      </c>
      <c r="O410" s="5">
        <f t="shared" si="30"/>
        <v>0.85499999999999998</v>
      </c>
    </row>
    <row r="411" spans="1:15" ht="17.5" x14ac:dyDescent="0.35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1:15" ht="17.5" x14ac:dyDescent="0.35">
      <c r="A412" s="4" t="s">
        <v>42</v>
      </c>
      <c r="B412" s="5"/>
      <c r="C412" s="5"/>
      <c r="D412" s="5">
        <f t="shared" ref="D412:O412" si="31">D383+D395+D410</f>
        <v>71.367000000000004</v>
      </c>
      <c r="E412" s="5">
        <f t="shared" si="31"/>
        <v>48.24</v>
      </c>
      <c r="F412" s="5">
        <f t="shared" si="31"/>
        <v>234.554</v>
      </c>
      <c r="G412" s="5">
        <f t="shared" si="31"/>
        <v>1658.2539999999999</v>
      </c>
      <c r="H412" s="5">
        <f t="shared" si="31"/>
        <v>0.63700000000000001</v>
      </c>
      <c r="I412" s="5">
        <f t="shared" si="31"/>
        <v>20.545999999999999</v>
      </c>
      <c r="J412" s="5">
        <f t="shared" si="31"/>
        <v>0.65400000000000003</v>
      </c>
      <c r="K412" s="5">
        <f t="shared" si="31"/>
        <v>0.66900000000000004</v>
      </c>
      <c r="L412" s="5">
        <f t="shared" si="31"/>
        <v>571.89299999999992</v>
      </c>
      <c r="M412" s="5">
        <f t="shared" si="31"/>
        <v>800.33</v>
      </c>
      <c r="N412" s="5">
        <f t="shared" si="31"/>
        <v>204.27300000000002</v>
      </c>
      <c r="O412" s="5">
        <f t="shared" si="31"/>
        <v>8.4890000000000008</v>
      </c>
    </row>
    <row r="413" spans="1:15" ht="13" x14ac:dyDescent="0.3">
      <c r="A413" s="39"/>
      <c r="B413" s="39"/>
      <c r="C413" s="39"/>
      <c r="D413" s="39"/>
      <c r="E413" s="12"/>
      <c r="F413" s="39"/>
      <c r="G413" s="39"/>
      <c r="H413" s="39"/>
      <c r="I413" s="39"/>
      <c r="J413" s="39"/>
      <c r="K413" s="39"/>
      <c r="L413" s="39"/>
      <c r="M413" s="39"/>
      <c r="N413" s="39"/>
      <c r="O413" s="17"/>
    </row>
    <row r="414" spans="1:15" ht="15.5" x14ac:dyDescent="0.35">
      <c r="A414" s="20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39"/>
    </row>
    <row r="415" spans="1:15" x14ac:dyDescent="0.25">
      <c r="A415" s="10" t="s">
        <v>94</v>
      </c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1:1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x14ac:dyDescent="0.25">
      <c r="A440" s="12"/>
      <c r="B440" s="12">
        <v>1</v>
      </c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7.5" x14ac:dyDescent="0.25">
      <c r="A441" s="7" t="s">
        <v>22</v>
      </c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18" x14ac:dyDescent="0.25">
      <c r="A442" s="7" t="s">
        <v>95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8" x14ac:dyDescent="0.35">
      <c r="A443" s="1" t="s">
        <v>168</v>
      </c>
      <c r="B443" s="2"/>
      <c r="C443" s="3" t="s">
        <v>106</v>
      </c>
      <c r="D443" s="2">
        <v>0.24</v>
      </c>
      <c r="E443" s="2">
        <v>0.03</v>
      </c>
      <c r="F443" s="2">
        <v>0.75</v>
      </c>
      <c r="G443" s="2">
        <v>4.2</v>
      </c>
      <c r="H443" s="2">
        <v>1.4999999999999999E-2</v>
      </c>
      <c r="I443" s="2">
        <v>0.5</v>
      </c>
      <c r="J443" s="2">
        <v>1.7999999999999999E-2</v>
      </c>
      <c r="K443" s="2">
        <v>5.0000000000000001E-3</v>
      </c>
      <c r="L443" s="2">
        <v>0.01</v>
      </c>
      <c r="M443" s="2">
        <v>0</v>
      </c>
      <c r="N443" s="2">
        <v>2.5000000000000001E-2</v>
      </c>
      <c r="O443" s="2">
        <v>0.05</v>
      </c>
    </row>
    <row r="444" spans="1:15" ht="18" x14ac:dyDescent="0.35">
      <c r="A444" s="1" t="s">
        <v>169</v>
      </c>
      <c r="B444" s="2" t="s">
        <v>176</v>
      </c>
      <c r="C444" s="3" t="s">
        <v>170</v>
      </c>
      <c r="D444" s="2">
        <v>9.2949999999999999</v>
      </c>
      <c r="E444" s="2">
        <v>15.868</v>
      </c>
      <c r="F444" s="2">
        <v>1.7889999999999999</v>
      </c>
      <c r="G444" s="2">
        <v>187.14500000000001</v>
      </c>
      <c r="H444" s="2">
        <v>0.29499999999999998</v>
      </c>
      <c r="I444" s="2">
        <v>0.156</v>
      </c>
      <c r="J444" s="2">
        <v>0</v>
      </c>
      <c r="K444" s="2">
        <v>0</v>
      </c>
      <c r="L444" s="2">
        <v>3.9660000000000002</v>
      </c>
      <c r="M444" s="2">
        <v>117.8</v>
      </c>
      <c r="N444" s="2">
        <v>3.0070000000000001</v>
      </c>
      <c r="O444" s="2">
        <v>1.282</v>
      </c>
    </row>
    <row r="445" spans="1:15" ht="18" x14ac:dyDescent="0.35">
      <c r="A445" s="1" t="s">
        <v>112</v>
      </c>
      <c r="B445" s="2" t="s">
        <v>66</v>
      </c>
      <c r="C445" s="3" t="s">
        <v>35</v>
      </c>
      <c r="D445" s="2">
        <v>8.1999999999999993</v>
      </c>
      <c r="E445" s="2">
        <v>4.5999999999999996</v>
      </c>
      <c r="F445" s="2">
        <v>35.9</v>
      </c>
      <c r="G445" s="2">
        <v>217.4</v>
      </c>
      <c r="H445" s="2">
        <v>0.21</v>
      </c>
      <c r="I445" s="2">
        <v>0</v>
      </c>
      <c r="J445" s="2">
        <v>0.02</v>
      </c>
      <c r="K445" s="2">
        <v>0.11</v>
      </c>
      <c r="L445" s="2">
        <v>17.8</v>
      </c>
      <c r="M445" s="2">
        <v>180.9</v>
      </c>
      <c r="N445" s="2">
        <v>120.3</v>
      </c>
      <c r="O445" s="2">
        <v>4.0999999999999996</v>
      </c>
    </row>
    <row r="446" spans="1:15" ht="24.75" customHeight="1" x14ac:dyDescent="0.25">
      <c r="A446" s="1" t="s">
        <v>26</v>
      </c>
      <c r="B446" s="58" t="s">
        <v>27</v>
      </c>
      <c r="C446" s="58" t="s">
        <v>130</v>
      </c>
      <c r="D446" s="58">
        <v>0.14000000000000001</v>
      </c>
      <c r="E446" s="58">
        <v>3.4000000000000002E-2</v>
      </c>
      <c r="F446" s="58">
        <v>10.029999999999999</v>
      </c>
      <c r="G446" s="58">
        <v>40.97</v>
      </c>
      <c r="H446" s="58">
        <v>0</v>
      </c>
      <c r="I446" s="58">
        <v>0.03</v>
      </c>
      <c r="J446" s="58">
        <v>0</v>
      </c>
      <c r="K446" s="58">
        <v>0</v>
      </c>
      <c r="L446" s="58">
        <v>3.6</v>
      </c>
      <c r="M446" s="58">
        <v>5.4</v>
      </c>
      <c r="N446" s="58">
        <v>2.9</v>
      </c>
      <c r="O446" s="58">
        <v>0.6</v>
      </c>
    </row>
    <row r="447" spans="1:15" ht="18" x14ac:dyDescent="0.35">
      <c r="A447" s="1" t="s">
        <v>38</v>
      </c>
      <c r="B447" s="2" t="s">
        <v>138</v>
      </c>
      <c r="C447" s="9" t="s">
        <v>174</v>
      </c>
      <c r="D447" s="2">
        <v>1.32</v>
      </c>
      <c r="E447" s="2">
        <v>0.22</v>
      </c>
      <c r="F447" s="2">
        <v>8.1999999999999993</v>
      </c>
      <c r="G447" s="2">
        <v>40.06</v>
      </c>
      <c r="H447" s="2">
        <v>4.4999999999999998E-2</v>
      </c>
      <c r="I447" s="2">
        <v>0</v>
      </c>
      <c r="J447" s="2">
        <v>0</v>
      </c>
      <c r="K447" s="2">
        <v>0</v>
      </c>
      <c r="L447" s="2">
        <v>9</v>
      </c>
      <c r="M447" s="2">
        <v>3.5</v>
      </c>
      <c r="N447" s="2">
        <v>12</v>
      </c>
      <c r="O447" s="2">
        <v>1</v>
      </c>
    </row>
    <row r="448" spans="1:15" ht="18" x14ac:dyDescent="0.35">
      <c r="A448" s="1" t="s">
        <v>207</v>
      </c>
      <c r="B448" s="2" t="s">
        <v>209</v>
      </c>
      <c r="C448" s="9" t="s">
        <v>172</v>
      </c>
      <c r="D448" s="58">
        <v>5.1310000000000002</v>
      </c>
      <c r="E448" s="58">
        <v>6.8120000000000003</v>
      </c>
      <c r="F448" s="58">
        <v>21.192</v>
      </c>
      <c r="G448" s="58">
        <v>166.6</v>
      </c>
      <c r="H448" s="58">
        <v>3.2000000000000001E-2</v>
      </c>
      <c r="I448" s="58">
        <v>0</v>
      </c>
      <c r="J448" s="58">
        <v>3.6999999999999998E-2</v>
      </c>
      <c r="K448" s="58">
        <v>0.05</v>
      </c>
      <c r="L448" s="58">
        <v>26.683</v>
      </c>
      <c r="M448" s="58">
        <v>51.765999999999998</v>
      </c>
      <c r="N448" s="58">
        <v>6.2930000000000001</v>
      </c>
      <c r="O448" s="58">
        <v>0.41599999999999998</v>
      </c>
    </row>
    <row r="449" spans="1:15" ht="17.5" x14ac:dyDescent="0.35">
      <c r="A449" s="4" t="s">
        <v>58</v>
      </c>
      <c r="B449" s="2"/>
      <c r="C449" s="3"/>
      <c r="D449" s="5">
        <f t="shared" ref="D449:O449" si="32">SUM(D443:D448)</f>
        <v>24.326000000000001</v>
      </c>
      <c r="E449" s="5">
        <f t="shared" si="32"/>
        <v>27.563999999999997</v>
      </c>
      <c r="F449" s="5">
        <f t="shared" si="32"/>
        <v>77.86099999999999</v>
      </c>
      <c r="G449" s="5">
        <f t="shared" si="32"/>
        <v>656.375</v>
      </c>
      <c r="H449" s="5">
        <f t="shared" si="32"/>
        <v>0.59700000000000009</v>
      </c>
      <c r="I449" s="5">
        <f t="shared" si="32"/>
        <v>0.68600000000000005</v>
      </c>
      <c r="J449" s="5">
        <f t="shared" si="32"/>
        <v>7.4999999999999997E-2</v>
      </c>
      <c r="K449" s="5">
        <f t="shared" si="32"/>
        <v>0.16500000000000001</v>
      </c>
      <c r="L449" s="5">
        <f t="shared" si="32"/>
        <v>61.059000000000005</v>
      </c>
      <c r="M449" s="5">
        <f t="shared" si="32"/>
        <v>359.36599999999999</v>
      </c>
      <c r="N449" s="5">
        <f t="shared" si="32"/>
        <v>144.52500000000001</v>
      </c>
      <c r="O449" s="5">
        <f t="shared" si="32"/>
        <v>7.4479999999999995</v>
      </c>
    </row>
    <row r="450" spans="1:15" ht="18" x14ac:dyDescent="0.35">
      <c r="A450" s="1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ht="18" x14ac:dyDescent="0.35">
      <c r="A451" s="1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ht="17.5" x14ac:dyDescent="0.35">
      <c r="A452" s="7" t="s">
        <v>29</v>
      </c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ht="17.5" x14ac:dyDescent="0.35">
      <c r="A453" s="7" t="s">
        <v>95</v>
      </c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ht="18" x14ac:dyDescent="0.35">
      <c r="A454" s="1" t="s">
        <v>123</v>
      </c>
      <c r="B454" s="2"/>
      <c r="C454" s="3" t="s">
        <v>107</v>
      </c>
      <c r="D454" s="2">
        <v>6.6000000000000003E-2</v>
      </c>
      <c r="E454" s="2">
        <v>0.12</v>
      </c>
      <c r="F454" s="2">
        <v>2.2799999999999998</v>
      </c>
      <c r="G454" s="2">
        <v>14.4</v>
      </c>
      <c r="H454" s="2">
        <v>0.03</v>
      </c>
      <c r="I454" s="2">
        <v>0.1</v>
      </c>
      <c r="J454" s="2">
        <v>3.5999999999999997E-2</v>
      </c>
      <c r="K454" s="2">
        <v>0.01</v>
      </c>
      <c r="L454" s="2">
        <v>0.02</v>
      </c>
      <c r="M454" s="2">
        <v>0</v>
      </c>
      <c r="N454" s="2">
        <v>0.05</v>
      </c>
      <c r="O454" s="2">
        <v>0.1</v>
      </c>
    </row>
    <row r="455" spans="1:15" ht="18" x14ac:dyDescent="0.25">
      <c r="A455" s="1" t="s">
        <v>196</v>
      </c>
      <c r="B455" s="58" t="s">
        <v>197</v>
      </c>
      <c r="C455" s="59" t="s">
        <v>32</v>
      </c>
      <c r="D455" s="58">
        <v>2.036</v>
      </c>
      <c r="E455" s="58">
        <v>3.476</v>
      </c>
      <c r="F455" s="58">
        <v>10.917</v>
      </c>
      <c r="G455" s="58">
        <v>83.096000000000004</v>
      </c>
      <c r="H455" s="58">
        <v>0.08</v>
      </c>
      <c r="I455" s="58">
        <v>11.8</v>
      </c>
      <c r="J455" s="58">
        <v>0.14199999999999999</v>
      </c>
      <c r="K455" s="58">
        <v>0</v>
      </c>
      <c r="L455" s="58">
        <v>27.827999999999999</v>
      </c>
      <c r="M455" s="58">
        <v>52.188000000000002</v>
      </c>
      <c r="N455" s="58">
        <v>20.849</v>
      </c>
      <c r="O455" s="58">
        <v>0.80500000000000005</v>
      </c>
    </row>
    <row r="456" spans="1:15" ht="18" x14ac:dyDescent="0.35">
      <c r="A456" s="1" t="s">
        <v>164</v>
      </c>
      <c r="B456" s="2" t="s">
        <v>149</v>
      </c>
      <c r="C456" s="3" t="s">
        <v>125</v>
      </c>
      <c r="D456" s="2">
        <v>16.7</v>
      </c>
      <c r="E456" s="2">
        <v>6.4710000000000001</v>
      </c>
      <c r="F456" s="2">
        <v>4.0069999999999997</v>
      </c>
      <c r="G456" s="2">
        <v>141.20500000000001</v>
      </c>
      <c r="H456" s="2">
        <v>9.2999999999999999E-2</v>
      </c>
      <c r="I456" s="2">
        <v>0.216</v>
      </c>
      <c r="J456" s="2">
        <v>6.0000000000000001E-3</v>
      </c>
      <c r="K456" s="2">
        <v>9.5000000000000001E-2</v>
      </c>
      <c r="L456" s="2">
        <v>0.01</v>
      </c>
      <c r="M456" s="2">
        <v>187.9</v>
      </c>
      <c r="N456" s="2">
        <v>52.06</v>
      </c>
      <c r="O456" s="2">
        <v>1.859</v>
      </c>
    </row>
    <row r="457" spans="1:15" ht="18" x14ac:dyDescent="0.35">
      <c r="A457" s="1" t="s">
        <v>73</v>
      </c>
      <c r="B457" s="2" t="s">
        <v>74</v>
      </c>
      <c r="C457" s="3" t="s">
        <v>35</v>
      </c>
      <c r="D457" s="2">
        <v>3.11</v>
      </c>
      <c r="E457" s="2">
        <v>4.4000000000000004</v>
      </c>
      <c r="F457" s="2">
        <v>20.05</v>
      </c>
      <c r="G457" s="2">
        <v>132.1</v>
      </c>
      <c r="H457" s="2">
        <v>0.12</v>
      </c>
      <c r="I457" s="2">
        <v>10.4</v>
      </c>
      <c r="J457" s="2">
        <v>1.9E-2</v>
      </c>
      <c r="K457" s="2">
        <v>0.105</v>
      </c>
      <c r="L457" s="2">
        <v>40.299999999999997</v>
      </c>
      <c r="M457" s="2">
        <v>85.1</v>
      </c>
      <c r="N457" s="2">
        <v>28.7</v>
      </c>
      <c r="O457" s="2">
        <v>1.05</v>
      </c>
    </row>
    <row r="458" spans="1:15" ht="18" x14ac:dyDescent="0.35">
      <c r="A458" s="1" t="s">
        <v>184</v>
      </c>
      <c r="B458" s="2" t="s">
        <v>185</v>
      </c>
      <c r="C458" s="3" t="s">
        <v>37</v>
      </c>
      <c r="D458" s="58">
        <v>0.19700000000000001</v>
      </c>
      <c r="E458" s="58">
        <v>4.1000000000000002E-2</v>
      </c>
      <c r="F458" s="58">
        <v>10.215999999999999</v>
      </c>
      <c r="G458" s="58">
        <v>42.02</v>
      </c>
      <c r="H458" s="58">
        <v>2E-3</v>
      </c>
      <c r="I458" s="60">
        <v>1.1499999999999999</v>
      </c>
      <c r="J458" s="58">
        <v>1E-3</v>
      </c>
      <c r="K458" s="58">
        <v>0</v>
      </c>
      <c r="L458" s="58">
        <v>6.03</v>
      </c>
      <c r="M458" s="58">
        <v>6.7</v>
      </c>
      <c r="N458" s="58">
        <v>3.6019999999999999</v>
      </c>
      <c r="O458" s="58">
        <v>0.6</v>
      </c>
    </row>
    <row r="459" spans="1:15" ht="18" x14ac:dyDescent="0.35">
      <c r="A459" s="1" t="s">
        <v>38</v>
      </c>
      <c r="B459" s="2" t="s">
        <v>138</v>
      </c>
      <c r="C459" s="9" t="s">
        <v>127</v>
      </c>
      <c r="D459" s="2">
        <v>2.64</v>
      </c>
      <c r="E459" s="2">
        <v>0.44</v>
      </c>
      <c r="F459" s="2">
        <v>16.399999999999999</v>
      </c>
      <c r="G459" s="2">
        <v>80.12</v>
      </c>
      <c r="H459" s="2">
        <v>0.09</v>
      </c>
      <c r="I459" s="2">
        <v>0</v>
      </c>
      <c r="J459" s="2">
        <v>0</v>
      </c>
      <c r="K459" s="2">
        <v>0</v>
      </c>
      <c r="L459" s="2">
        <v>18</v>
      </c>
      <c r="M459" s="2">
        <v>7</v>
      </c>
      <c r="N459" s="2">
        <v>24</v>
      </c>
      <c r="O459" s="2">
        <v>2</v>
      </c>
    </row>
    <row r="460" spans="1:15" ht="18" x14ac:dyDescent="0.35">
      <c r="A460" s="1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ht="17.5" x14ac:dyDescent="0.35">
      <c r="A461" s="4" t="s">
        <v>58</v>
      </c>
      <c r="B461" s="2"/>
      <c r="C461" s="3"/>
      <c r="D461" s="5">
        <f t="shared" ref="D461:O461" si="33">SUM(D454:D460)</f>
        <v>24.748999999999999</v>
      </c>
      <c r="E461" s="5">
        <f t="shared" si="33"/>
        <v>14.948</v>
      </c>
      <c r="F461" s="5">
        <f t="shared" si="33"/>
        <v>63.870000000000005</v>
      </c>
      <c r="G461" s="5">
        <f t="shared" si="33"/>
        <v>492.94100000000003</v>
      </c>
      <c r="H461" s="5">
        <f t="shared" si="33"/>
        <v>0.41500000000000004</v>
      </c>
      <c r="I461" s="5">
        <f t="shared" si="33"/>
        <v>23.665999999999997</v>
      </c>
      <c r="J461" s="5">
        <f t="shared" si="33"/>
        <v>0.20399999999999999</v>
      </c>
      <c r="K461" s="5">
        <f t="shared" si="33"/>
        <v>0.21</v>
      </c>
      <c r="L461" s="5">
        <f t="shared" si="33"/>
        <v>92.188000000000002</v>
      </c>
      <c r="M461" s="5">
        <f t="shared" si="33"/>
        <v>338.88799999999998</v>
      </c>
      <c r="N461" s="5">
        <f t="shared" si="33"/>
        <v>129.26100000000002</v>
      </c>
      <c r="O461" s="5">
        <f t="shared" si="33"/>
        <v>6.4139999999999997</v>
      </c>
    </row>
    <row r="462" spans="1:15" ht="17.5" x14ac:dyDescent="0.35">
      <c r="A462" s="4"/>
      <c r="B462" s="2"/>
      <c r="C462" s="3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1:15" ht="17.5" x14ac:dyDescent="0.35">
      <c r="A463" s="4"/>
      <c r="B463" s="2"/>
      <c r="C463" s="3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1:15" ht="17.5" x14ac:dyDescent="0.35">
      <c r="A464" s="4"/>
      <c r="B464" s="2"/>
      <c r="C464" s="3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1:15" ht="18" x14ac:dyDescent="0.35">
      <c r="A465" s="1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7.5" x14ac:dyDescent="0.35">
      <c r="A466" s="4"/>
      <c r="B466" s="2"/>
      <c r="C466" s="3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 ht="17.5" x14ac:dyDescent="0.35">
      <c r="A467" s="18"/>
      <c r="B467" s="35"/>
      <c r="C467" s="67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</row>
    <row r="469" spans="1:15" ht="17.5" x14ac:dyDescent="0.35">
      <c r="A469" s="7" t="s">
        <v>39</v>
      </c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7.5" x14ac:dyDescent="0.35">
      <c r="A470" s="7" t="s">
        <v>95</v>
      </c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ht="18" x14ac:dyDescent="0.35">
      <c r="A471" s="1" t="s">
        <v>158</v>
      </c>
      <c r="B471" s="2" t="s">
        <v>159</v>
      </c>
      <c r="C471" s="9" t="s">
        <v>160</v>
      </c>
      <c r="D471" s="2">
        <v>5.2329999999999997</v>
      </c>
      <c r="E471" s="2">
        <v>5.4260000000000002</v>
      </c>
      <c r="F471" s="2">
        <v>35.92</v>
      </c>
      <c r="G471" s="2">
        <v>213.446</v>
      </c>
      <c r="H471" s="2">
        <v>6.6000000000000003E-2</v>
      </c>
      <c r="I471" s="2">
        <v>0.03</v>
      </c>
      <c r="J471" s="2">
        <v>2.5999999999999999E-2</v>
      </c>
      <c r="K471" s="2">
        <v>1.2999999999999999E-2</v>
      </c>
      <c r="L471" s="2">
        <v>16.361000000000001</v>
      </c>
      <c r="M471" s="2">
        <v>48.305</v>
      </c>
      <c r="N471" s="2">
        <v>8.15</v>
      </c>
      <c r="O471" s="2">
        <v>0.59299999999999997</v>
      </c>
    </row>
    <row r="472" spans="1:15" ht="18" x14ac:dyDescent="0.35">
      <c r="A472" s="1" t="s">
        <v>26</v>
      </c>
      <c r="B472" s="2" t="s">
        <v>27</v>
      </c>
      <c r="C472" s="2" t="s">
        <v>130</v>
      </c>
      <c r="D472" s="2">
        <v>0.14000000000000001</v>
      </c>
      <c r="E472" s="2">
        <v>3.4000000000000002E-2</v>
      </c>
      <c r="F472" s="2">
        <v>10.029999999999999</v>
      </c>
      <c r="G472" s="2">
        <v>40.97</v>
      </c>
      <c r="H472" s="2">
        <v>0</v>
      </c>
      <c r="I472" s="2">
        <v>0.03</v>
      </c>
      <c r="J472" s="2">
        <v>0</v>
      </c>
      <c r="K472" s="2">
        <v>0</v>
      </c>
      <c r="L472" s="2">
        <v>3.6</v>
      </c>
      <c r="M472" s="2">
        <v>5.4</v>
      </c>
      <c r="N472" s="2">
        <v>2.9</v>
      </c>
      <c r="O472" s="2">
        <v>0.6</v>
      </c>
    </row>
    <row r="473" spans="1:15" ht="18" x14ac:dyDescent="0.3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8" x14ac:dyDescent="0.4">
      <c r="A474" s="1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7.5" x14ac:dyDescent="0.35">
      <c r="A475" s="4" t="s">
        <v>58</v>
      </c>
      <c r="B475" s="5"/>
      <c r="C475" s="5"/>
      <c r="D475" s="5">
        <f t="shared" ref="D475:O475" si="34">SUM(D471:D474)</f>
        <v>5.3729999999999993</v>
      </c>
      <c r="E475" s="5">
        <f t="shared" si="34"/>
        <v>5.46</v>
      </c>
      <c r="F475" s="5">
        <f t="shared" si="34"/>
        <v>45.95</v>
      </c>
      <c r="G475" s="5">
        <f t="shared" si="34"/>
        <v>254.416</v>
      </c>
      <c r="H475" s="5">
        <f t="shared" si="34"/>
        <v>6.6000000000000003E-2</v>
      </c>
      <c r="I475" s="5">
        <f t="shared" si="34"/>
        <v>0.06</v>
      </c>
      <c r="J475" s="5">
        <f t="shared" si="34"/>
        <v>2.5999999999999999E-2</v>
      </c>
      <c r="K475" s="5">
        <f t="shared" si="34"/>
        <v>1.2999999999999999E-2</v>
      </c>
      <c r="L475" s="5">
        <f t="shared" si="34"/>
        <v>19.961000000000002</v>
      </c>
      <c r="M475" s="5">
        <f t="shared" si="34"/>
        <v>53.704999999999998</v>
      </c>
      <c r="N475" s="5">
        <f t="shared" si="34"/>
        <v>11.05</v>
      </c>
      <c r="O475" s="5">
        <f t="shared" si="34"/>
        <v>1.1930000000000001</v>
      </c>
    </row>
    <row r="476" spans="1:15" ht="17.5" x14ac:dyDescent="0.35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5" ht="17.5" x14ac:dyDescent="0.35">
      <c r="A477" s="4" t="s">
        <v>42</v>
      </c>
      <c r="B477" s="5"/>
      <c r="C477" s="5"/>
      <c r="D477" s="5">
        <f t="shared" ref="D477:O477" si="35">D449+D461+D475</f>
        <v>54.448</v>
      </c>
      <c r="E477" s="5">
        <f t="shared" si="35"/>
        <v>47.972000000000001</v>
      </c>
      <c r="F477" s="5">
        <f t="shared" si="35"/>
        <v>187.68099999999998</v>
      </c>
      <c r="G477" s="5">
        <f t="shared" si="35"/>
        <v>1403.732</v>
      </c>
      <c r="H477" s="5">
        <f t="shared" si="35"/>
        <v>1.0780000000000001</v>
      </c>
      <c r="I477" s="5">
        <f t="shared" si="35"/>
        <v>24.411999999999995</v>
      </c>
      <c r="J477" s="5">
        <f t="shared" si="35"/>
        <v>0.30499999999999999</v>
      </c>
      <c r="K477" s="5">
        <f t="shared" si="35"/>
        <v>0.38800000000000001</v>
      </c>
      <c r="L477" s="5">
        <f t="shared" si="35"/>
        <v>173.20800000000003</v>
      </c>
      <c r="M477" s="5">
        <f t="shared" si="35"/>
        <v>751.95899999999995</v>
      </c>
      <c r="N477" s="5">
        <f t="shared" si="35"/>
        <v>284.83600000000007</v>
      </c>
      <c r="O477" s="5">
        <f t="shared" si="35"/>
        <v>15.054999999999998</v>
      </c>
    </row>
    <row r="478" spans="1:15" ht="18" x14ac:dyDescent="0.4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x14ac:dyDescent="0.25">
      <c r="A479" s="10" t="s">
        <v>61</v>
      </c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1:1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18" x14ac:dyDescent="0.25">
      <c r="A504" s="56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18"/>
      <c r="O504" s="40"/>
    </row>
    <row r="507" spans="1:15" ht="18" x14ac:dyDescent="0.35">
      <c r="A507" s="7" t="s">
        <v>22</v>
      </c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1"/>
      <c r="O507" s="2"/>
    </row>
    <row r="508" spans="1:15" ht="21.75" customHeight="1" x14ac:dyDescent="0.35">
      <c r="A508" s="7" t="s">
        <v>97</v>
      </c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2"/>
      <c r="O508" s="2"/>
    </row>
    <row r="509" spans="1:15" ht="18" x14ac:dyDescent="0.25">
      <c r="A509" s="1" t="s">
        <v>83</v>
      </c>
      <c r="B509" s="58" t="s">
        <v>84</v>
      </c>
      <c r="C509" s="59" t="s">
        <v>103</v>
      </c>
      <c r="D509" s="58">
        <v>0.32</v>
      </c>
      <c r="E509" s="58">
        <v>1.26</v>
      </c>
      <c r="F509" s="58">
        <v>1.48</v>
      </c>
      <c r="G509" s="58">
        <v>18.16</v>
      </c>
      <c r="H509" s="58">
        <v>0.01</v>
      </c>
      <c r="I509" s="58">
        <v>3</v>
      </c>
      <c r="J509" s="58">
        <v>8.0000000000000002E-3</v>
      </c>
      <c r="K509" s="58">
        <v>1.2E-2</v>
      </c>
      <c r="L509" s="58">
        <v>5.5</v>
      </c>
      <c r="M509" s="58">
        <v>1.02</v>
      </c>
      <c r="N509" s="58">
        <v>4.12</v>
      </c>
      <c r="O509" s="58">
        <v>2</v>
      </c>
    </row>
    <row r="510" spans="1:15" ht="25.5" customHeight="1" x14ac:dyDescent="0.25">
      <c r="A510" s="55" t="s">
        <v>98</v>
      </c>
      <c r="B510" s="62" t="s">
        <v>150</v>
      </c>
      <c r="C510" s="63" t="s">
        <v>186</v>
      </c>
      <c r="D510" s="62">
        <v>10</v>
      </c>
      <c r="E510" s="62">
        <v>9.9</v>
      </c>
      <c r="F510" s="62">
        <v>42.05</v>
      </c>
      <c r="G510" s="62">
        <v>298.06</v>
      </c>
      <c r="H510" s="62">
        <v>8.5000000000000006E-2</v>
      </c>
      <c r="I510" s="62">
        <v>4.2000000000000003E-2</v>
      </c>
      <c r="J510" s="62">
        <v>53.9</v>
      </c>
      <c r="K510" s="62">
        <v>0.05</v>
      </c>
      <c r="L510" s="62">
        <v>36.4</v>
      </c>
      <c r="M510" s="62">
        <v>81.599999999999994</v>
      </c>
      <c r="N510" s="62">
        <v>35.4</v>
      </c>
      <c r="O510" s="62">
        <v>1.8</v>
      </c>
    </row>
    <row r="511" spans="1:15" ht="18" x14ac:dyDescent="0.35">
      <c r="A511" s="1" t="s">
        <v>81</v>
      </c>
      <c r="B511" s="2" t="s">
        <v>75</v>
      </c>
      <c r="C511" s="3" t="s">
        <v>37</v>
      </c>
      <c r="D511" s="2">
        <v>1.92</v>
      </c>
      <c r="E511" s="2">
        <v>1.43</v>
      </c>
      <c r="F511" s="2">
        <v>17.399999999999999</v>
      </c>
      <c r="G511" s="2">
        <v>90.16</v>
      </c>
      <c r="H511" s="2">
        <v>1.6E-2</v>
      </c>
      <c r="I511" s="2">
        <v>0.26</v>
      </c>
      <c r="J511" s="2">
        <v>7.0000000000000001E-3</v>
      </c>
      <c r="K511" s="2">
        <v>6.4000000000000001E-2</v>
      </c>
      <c r="L511" s="2">
        <v>56.07</v>
      </c>
      <c r="M511" s="2">
        <v>53.4</v>
      </c>
      <c r="N511" s="2">
        <v>15.3</v>
      </c>
      <c r="O511" s="2">
        <v>0.6</v>
      </c>
    </row>
    <row r="512" spans="1:15" ht="18" x14ac:dyDescent="0.35">
      <c r="A512" s="1" t="s">
        <v>205</v>
      </c>
      <c r="B512" s="2"/>
      <c r="C512" s="3" t="s">
        <v>55</v>
      </c>
      <c r="D512" s="2">
        <v>0.4</v>
      </c>
      <c r="E512" s="2">
        <v>0.4</v>
      </c>
      <c r="F512" s="2">
        <v>9.8000000000000007</v>
      </c>
      <c r="G512" s="2">
        <v>47</v>
      </c>
      <c r="H512" s="2">
        <v>0.03</v>
      </c>
      <c r="I512" s="2">
        <v>1</v>
      </c>
      <c r="J512" s="2">
        <v>0.5</v>
      </c>
      <c r="K512" s="2">
        <v>0.02</v>
      </c>
      <c r="L512" s="2">
        <v>1.6</v>
      </c>
      <c r="M512" s="2">
        <v>0</v>
      </c>
      <c r="N512" s="2">
        <v>0</v>
      </c>
      <c r="O512" s="2">
        <v>2.5</v>
      </c>
    </row>
    <row r="513" spans="1:15" ht="17.5" x14ac:dyDescent="0.35">
      <c r="A513" s="4" t="s">
        <v>58</v>
      </c>
      <c r="B513" s="4"/>
      <c r="C513" s="2"/>
      <c r="D513" s="46">
        <f t="shared" ref="D513:O513" si="36">SUM(D509:D512)</f>
        <v>12.64</v>
      </c>
      <c r="E513" s="5">
        <f t="shared" si="36"/>
        <v>12.99</v>
      </c>
      <c r="F513" s="5">
        <f t="shared" si="36"/>
        <v>70.72999999999999</v>
      </c>
      <c r="G513" s="5">
        <f t="shared" si="36"/>
        <v>453.38</v>
      </c>
      <c r="H513" s="5">
        <f t="shared" si="36"/>
        <v>0.14100000000000001</v>
      </c>
      <c r="I513" s="5">
        <f t="shared" si="36"/>
        <v>4.3019999999999996</v>
      </c>
      <c r="J513" s="5">
        <f t="shared" si="36"/>
        <v>54.414999999999999</v>
      </c>
      <c r="K513" s="5">
        <f t="shared" si="36"/>
        <v>0.14599999999999999</v>
      </c>
      <c r="L513" s="47">
        <f t="shared" si="36"/>
        <v>99.57</v>
      </c>
      <c r="M513" s="47">
        <f t="shared" si="36"/>
        <v>136.01999999999998</v>
      </c>
      <c r="N513" s="47">
        <f t="shared" si="36"/>
        <v>54.819999999999993</v>
      </c>
      <c r="O513" s="47">
        <f t="shared" si="36"/>
        <v>6.8999999999999995</v>
      </c>
    </row>
    <row r="514" spans="1:15" ht="17.5" x14ac:dyDescent="0.35">
      <c r="A514" s="4"/>
      <c r="B514" s="4"/>
      <c r="C514" s="2"/>
      <c r="D514" s="46"/>
      <c r="E514" s="5"/>
      <c r="F514" s="5"/>
      <c r="G514" s="5"/>
      <c r="H514" s="5"/>
      <c r="I514" s="5"/>
      <c r="J514" s="5"/>
      <c r="K514" s="5"/>
      <c r="L514" s="47"/>
      <c r="M514" s="47"/>
      <c r="N514" s="47"/>
      <c r="O514" s="47"/>
    </row>
    <row r="515" spans="1:15" ht="17.5" x14ac:dyDescent="0.35">
      <c r="A515" s="4"/>
      <c r="B515" s="4"/>
      <c r="C515" s="2"/>
      <c r="D515" s="46"/>
      <c r="E515" s="5"/>
      <c r="F515" s="5"/>
      <c r="G515" s="5"/>
      <c r="H515" s="5"/>
      <c r="I515" s="5"/>
      <c r="J515" s="5"/>
      <c r="K515" s="5"/>
      <c r="L515" s="47"/>
      <c r="M515" s="47"/>
      <c r="N515" s="47"/>
      <c r="O515" s="47"/>
    </row>
    <row r="516" spans="1:15" ht="17.5" x14ac:dyDescent="0.35">
      <c r="A516" s="7" t="s">
        <v>29</v>
      </c>
      <c r="B516" s="2"/>
      <c r="C516" s="2"/>
      <c r="D516" s="2"/>
      <c r="E516" s="15"/>
      <c r="F516" s="15"/>
      <c r="G516" s="2"/>
      <c r="H516" s="2"/>
      <c r="I516" s="2"/>
      <c r="J516" s="2"/>
      <c r="K516" s="2"/>
      <c r="L516" s="2"/>
      <c r="M516" s="2"/>
      <c r="N516" s="2"/>
      <c r="O516" s="21"/>
    </row>
    <row r="517" spans="1:15" ht="17.5" x14ac:dyDescent="0.35">
      <c r="A517" s="7" t="s">
        <v>97</v>
      </c>
      <c r="B517" s="2"/>
      <c r="C517" s="2"/>
      <c r="D517" s="2"/>
      <c r="E517" s="15"/>
      <c r="F517" s="15"/>
      <c r="G517" s="2"/>
      <c r="H517" s="2"/>
      <c r="I517" s="2"/>
      <c r="J517" s="2"/>
      <c r="K517" s="2"/>
      <c r="L517" s="2"/>
      <c r="M517" s="2"/>
      <c r="N517" s="48"/>
      <c r="O517" s="21"/>
    </row>
    <row r="518" spans="1:15" ht="18" x14ac:dyDescent="0.4">
      <c r="A518" s="13" t="s">
        <v>114</v>
      </c>
      <c r="B518" s="2" t="s">
        <v>88</v>
      </c>
      <c r="C518" s="3" t="s">
        <v>107</v>
      </c>
      <c r="D518" s="2">
        <v>0.76</v>
      </c>
      <c r="E518" s="2">
        <v>0.88400000000000001</v>
      </c>
      <c r="F518" s="2">
        <v>6.4580000000000002</v>
      </c>
      <c r="G518" s="2">
        <v>36.54</v>
      </c>
      <c r="H518" s="2">
        <v>2.4E-2</v>
      </c>
      <c r="I518" s="2">
        <v>1.05</v>
      </c>
      <c r="J518" s="2">
        <v>0.628</v>
      </c>
      <c r="K518" s="2">
        <v>5.0000000000000001E-3</v>
      </c>
      <c r="L518" s="2">
        <v>17.09</v>
      </c>
      <c r="M518" s="2">
        <v>28</v>
      </c>
      <c r="N518" s="2">
        <v>17.600000000000001</v>
      </c>
      <c r="O518" s="2">
        <v>0.3</v>
      </c>
    </row>
    <row r="519" spans="1:15" ht="18" x14ac:dyDescent="0.25">
      <c r="A519" s="1" t="s">
        <v>189</v>
      </c>
      <c r="B519" s="58" t="s">
        <v>92</v>
      </c>
      <c r="C519" s="59" t="s">
        <v>32</v>
      </c>
      <c r="D519" s="58">
        <v>2.036</v>
      </c>
      <c r="E519" s="58">
        <v>3.476</v>
      </c>
      <c r="F519" s="58">
        <v>10.917</v>
      </c>
      <c r="G519" s="58">
        <v>83.096000000000004</v>
      </c>
      <c r="H519" s="58">
        <v>0.08</v>
      </c>
      <c r="I519" s="58">
        <v>11.8</v>
      </c>
      <c r="J519" s="58">
        <v>0.14199999999999999</v>
      </c>
      <c r="K519" s="58">
        <v>0</v>
      </c>
      <c r="L519" s="58">
        <v>27.827999999999999</v>
      </c>
      <c r="M519" s="58">
        <v>52.188000000000002</v>
      </c>
      <c r="N519" s="58">
        <v>20.849</v>
      </c>
      <c r="O519" s="58">
        <v>0.80500000000000005</v>
      </c>
    </row>
    <row r="520" spans="1:15" ht="18" x14ac:dyDescent="0.25">
      <c r="A520" s="1" t="s">
        <v>93</v>
      </c>
      <c r="B520" s="58" t="s">
        <v>148</v>
      </c>
      <c r="C520" s="59" t="s">
        <v>125</v>
      </c>
      <c r="D520" s="58">
        <v>13.3</v>
      </c>
      <c r="E520" s="58">
        <v>9.9710000000000001</v>
      </c>
      <c r="F520" s="58">
        <v>1.44</v>
      </c>
      <c r="G520" s="58">
        <v>148.69999999999999</v>
      </c>
      <c r="H520" s="58">
        <v>3.5999999999999997E-2</v>
      </c>
      <c r="I520" s="58">
        <v>0.85899999999999999</v>
      </c>
      <c r="J520" s="58">
        <v>0.03</v>
      </c>
      <c r="K520" s="58">
        <v>0.06</v>
      </c>
      <c r="L520" s="58">
        <v>33.1</v>
      </c>
      <c r="M520" s="58">
        <v>103</v>
      </c>
      <c r="N520" s="58">
        <v>45.3</v>
      </c>
      <c r="O520" s="65">
        <v>0.7</v>
      </c>
    </row>
    <row r="521" spans="1:15" ht="18" x14ac:dyDescent="0.25">
      <c r="A521" s="1" t="s">
        <v>56</v>
      </c>
      <c r="B521" s="58" t="s">
        <v>57</v>
      </c>
      <c r="C521" s="59" t="s">
        <v>35</v>
      </c>
      <c r="D521" s="58">
        <v>3.6059999999999999</v>
      </c>
      <c r="E521" s="58">
        <v>3.8359999999999999</v>
      </c>
      <c r="F521" s="58">
        <v>36.405000000000001</v>
      </c>
      <c r="G521" s="58">
        <v>194.56399999999999</v>
      </c>
      <c r="H521" s="58">
        <v>3.2000000000000001E-2</v>
      </c>
      <c r="I521" s="58">
        <v>0</v>
      </c>
      <c r="J521" s="58">
        <v>1.4E-2</v>
      </c>
      <c r="K521" s="58">
        <v>5.0000000000000001E-3</v>
      </c>
      <c r="L521" s="58">
        <v>9.7680000000000007</v>
      </c>
      <c r="M521" s="58">
        <v>72.819000000000003</v>
      </c>
      <c r="N521" s="58">
        <v>23.77</v>
      </c>
      <c r="O521" s="58">
        <v>0.51700000000000002</v>
      </c>
    </row>
    <row r="522" spans="1:15" ht="25.5" customHeight="1" x14ac:dyDescent="0.25">
      <c r="A522" s="1" t="s">
        <v>89</v>
      </c>
      <c r="B522" s="58" t="s">
        <v>90</v>
      </c>
      <c r="C522" s="59" t="s">
        <v>37</v>
      </c>
      <c r="D522" s="58">
        <v>0.28499999999999998</v>
      </c>
      <c r="E522" s="58">
        <v>0</v>
      </c>
      <c r="F522" s="58">
        <v>23.024999999999999</v>
      </c>
      <c r="G522" s="58">
        <v>93.24</v>
      </c>
      <c r="H522" s="58">
        <v>0</v>
      </c>
      <c r="I522" s="58">
        <v>1.2E-2</v>
      </c>
      <c r="J522" s="58">
        <v>8.9999999999999993E-3</v>
      </c>
      <c r="K522" s="58">
        <v>0</v>
      </c>
      <c r="L522" s="58">
        <v>30.11</v>
      </c>
      <c r="M522" s="58">
        <v>2.585</v>
      </c>
      <c r="N522" s="58">
        <v>1.266</v>
      </c>
      <c r="O522" s="58">
        <v>8.4000000000000005E-2</v>
      </c>
    </row>
    <row r="523" spans="1:15" ht="18" x14ac:dyDescent="0.25">
      <c r="A523" s="1" t="s">
        <v>38</v>
      </c>
      <c r="B523" s="58" t="s">
        <v>138</v>
      </c>
      <c r="C523" s="61" t="s">
        <v>127</v>
      </c>
      <c r="D523" s="58">
        <v>2.64</v>
      </c>
      <c r="E523" s="58">
        <v>0.44</v>
      </c>
      <c r="F523" s="58">
        <v>16.399999999999999</v>
      </c>
      <c r="G523" s="58">
        <v>80.12</v>
      </c>
      <c r="H523" s="58">
        <v>0.09</v>
      </c>
      <c r="I523" s="58">
        <v>0</v>
      </c>
      <c r="J523" s="58">
        <v>0</v>
      </c>
      <c r="K523" s="58">
        <v>0</v>
      </c>
      <c r="L523" s="58">
        <v>18</v>
      </c>
      <c r="M523" s="58">
        <v>7</v>
      </c>
      <c r="N523" s="58">
        <v>24</v>
      </c>
      <c r="O523" s="58">
        <v>2</v>
      </c>
    </row>
    <row r="524" spans="1:15" ht="18" x14ac:dyDescent="0.25">
      <c r="A524" s="57"/>
      <c r="B524" s="58"/>
      <c r="C524" s="59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</row>
    <row r="525" spans="1:15" ht="17.5" x14ac:dyDescent="0.35">
      <c r="A525" s="74" t="s">
        <v>28</v>
      </c>
      <c r="B525" s="75"/>
      <c r="C525" s="2"/>
      <c r="D525" s="46">
        <f t="shared" ref="D525:O525" si="37">SUM(D518:D524)</f>
        <v>22.626999999999999</v>
      </c>
      <c r="E525" s="5">
        <f t="shared" si="37"/>
        <v>18.606999999999999</v>
      </c>
      <c r="F525" s="5">
        <f t="shared" si="37"/>
        <v>94.64500000000001</v>
      </c>
      <c r="G525" s="5">
        <f t="shared" si="37"/>
        <v>636.26</v>
      </c>
      <c r="H525" s="5">
        <f t="shared" si="37"/>
        <v>0.26200000000000001</v>
      </c>
      <c r="I525" s="5">
        <f t="shared" si="37"/>
        <v>13.721000000000002</v>
      </c>
      <c r="J525" s="46">
        <f t="shared" si="37"/>
        <v>0.82300000000000006</v>
      </c>
      <c r="K525" s="46">
        <f t="shared" si="37"/>
        <v>7.0000000000000007E-2</v>
      </c>
      <c r="L525" s="50">
        <f t="shared" si="37"/>
        <v>135.89600000000002</v>
      </c>
      <c r="M525" s="50">
        <f t="shared" si="37"/>
        <v>265.59199999999998</v>
      </c>
      <c r="N525" s="50">
        <f t="shared" si="37"/>
        <v>132.785</v>
      </c>
      <c r="O525" s="50">
        <f t="shared" si="37"/>
        <v>4.4060000000000006</v>
      </c>
    </row>
    <row r="526" spans="1:15" ht="17.5" x14ac:dyDescent="0.35">
      <c r="A526" s="4"/>
      <c r="B526" s="4"/>
      <c r="C526" s="2"/>
      <c r="D526" s="46"/>
      <c r="E526" s="5"/>
      <c r="F526" s="5"/>
      <c r="G526" s="5"/>
      <c r="H526" s="5"/>
      <c r="I526" s="5"/>
      <c r="J526" s="46"/>
      <c r="K526" s="46"/>
      <c r="L526" s="50"/>
      <c r="M526" s="50"/>
      <c r="N526" s="50"/>
      <c r="O526" s="50"/>
    </row>
    <row r="527" spans="1:15" ht="17.5" x14ac:dyDescent="0.35">
      <c r="A527" s="4"/>
      <c r="B527" s="4"/>
      <c r="C527" s="2"/>
      <c r="D527" s="46"/>
      <c r="E527" s="5"/>
      <c r="F527" s="5"/>
      <c r="G527" s="5"/>
      <c r="H527" s="5"/>
      <c r="I527" s="5"/>
      <c r="J527" s="46"/>
      <c r="K527" s="46"/>
      <c r="L527" s="50"/>
      <c r="M527" s="50"/>
      <c r="N527" s="50"/>
      <c r="O527" s="50"/>
    </row>
    <row r="528" spans="1:15" ht="17.5" x14ac:dyDescent="0.35">
      <c r="A528" s="4"/>
      <c r="B528" s="4"/>
      <c r="C528" s="2"/>
      <c r="D528" s="46"/>
      <c r="E528" s="5"/>
      <c r="F528" s="5"/>
      <c r="G528" s="5"/>
      <c r="H528" s="5"/>
      <c r="I528" s="5"/>
      <c r="J528" s="46"/>
      <c r="K528" s="46"/>
      <c r="L528" s="50"/>
      <c r="M528" s="50"/>
      <c r="N528" s="50"/>
      <c r="O528" s="50"/>
    </row>
    <row r="529" spans="1:15" ht="17.5" x14ac:dyDescent="0.35">
      <c r="A529" s="4"/>
      <c r="B529" s="4"/>
      <c r="C529" s="2"/>
      <c r="D529" s="46"/>
      <c r="E529" s="5"/>
      <c r="F529" s="5"/>
      <c r="G529" s="5"/>
      <c r="H529" s="5"/>
      <c r="I529" s="5"/>
      <c r="J529" s="46"/>
      <c r="K529" s="46"/>
      <c r="L529" s="50"/>
      <c r="M529" s="50"/>
      <c r="N529" s="50"/>
      <c r="O529" s="50"/>
    </row>
    <row r="530" spans="1:15" ht="17.5" x14ac:dyDescent="0.35">
      <c r="A530" s="4"/>
      <c r="B530" s="4"/>
      <c r="C530" s="2"/>
      <c r="D530" s="46"/>
      <c r="E530" s="5"/>
      <c r="F530" s="5"/>
      <c r="G530" s="5"/>
      <c r="H530" s="5"/>
      <c r="I530" s="5"/>
      <c r="J530" s="46"/>
      <c r="K530" s="46"/>
      <c r="L530" s="50"/>
      <c r="M530" s="50"/>
      <c r="N530" s="50"/>
      <c r="O530" s="50"/>
    </row>
    <row r="531" spans="1:15" ht="17.5" x14ac:dyDescent="0.35">
      <c r="A531" s="4"/>
      <c r="B531" s="4"/>
      <c r="C531" s="2"/>
      <c r="D531" s="46"/>
      <c r="E531" s="5"/>
      <c r="F531" s="5"/>
      <c r="G531" s="5"/>
      <c r="H531" s="5"/>
      <c r="I531" s="5"/>
      <c r="J531" s="46"/>
      <c r="K531" s="46"/>
      <c r="L531" s="50"/>
      <c r="M531" s="50"/>
      <c r="N531" s="50"/>
      <c r="O531" s="50"/>
    </row>
    <row r="532" spans="1:15" ht="17.5" x14ac:dyDescent="0.35">
      <c r="A532" s="4"/>
      <c r="B532" s="4"/>
      <c r="C532" s="2"/>
      <c r="D532" s="46"/>
      <c r="E532" s="5"/>
      <c r="F532" s="5"/>
      <c r="G532" s="5"/>
      <c r="H532" s="5"/>
      <c r="I532" s="5"/>
      <c r="J532" s="46"/>
      <c r="K532" s="46"/>
      <c r="L532" s="50"/>
      <c r="M532" s="50"/>
      <c r="N532" s="50"/>
      <c r="O532" s="50"/>
    </row>
    <row r="533" spans="1:15" ht="17.5" x14ac:dyDescent="0.35">
      <c r="A533" s="18"/>
      <c r="B533" s="18"/>
      <c r="C533" s="35"/>
      <c r="D533" s="69"/>
      <c r="E533" s="45"/>
      <c r="F533" s="45"/>
      <c r="G533" s="45"/>
      <c r="H533" s="45"/>
      <c r="I533" s="45"/>
      <c r="J533" s="69"/>
      <c r="K533" s="69"/>
      <c r="L533" s="70"/>
      <c r="M533" s="70"/>
      <c r="N533" s="70"/>
      <c r="O533" s="70"/>
    </row>
    <row r="534" spans="1:15" ht="17.5" x14ac:dyDescent="0.35">
      <c r="A534" s="18"/>
      <c r="B534" s="18"/>
      <c r="C534" s="35"/>
      <c r="D534" s="69"/>
      <c r="E534" s="45"/>
      <c r="F534" s="45"/>
      <c r="G534" s="45"/>
      <c r="H534" s="45"/>
      <c r="I534" s="45"/>
      <c r="J534" s="69"/>
      <c r="K534" s="69"/>
      <c r="L534" s="70"/>
      <c r="M534" s="70"/>
      <c r="N534" s="70"/>
      <c r="O534" s="70"/>
    </row>
    <row r="535" spans="1:15" ht="17.5" x14ac:dyDescent="0.35">
      <c r="A535" s="24" t="s">
        <v>39</v>
      </c>
      <c r="B535" s="51"/>
      <c r="C535" s="2"/>
      <c r="D535" s="2"/>
      <c r="E535" s="2"/>
      <c r="F535" s="15"/>
      <c r="G535" s="15"/>
      <c r="H535" s="2"/>
      <c r="I535" s="2"/>
      <c r="J535" s="2"/>
      <c r="K535" s="2"/>
      <c r="L535" s="2"/>
      <c r="M535" s="2"/>
      <c r="N535" s="2"/>
      <c r="O535" s="2"/>
    </row>
    <row r="536" spans="1:15" ht="17.5" x14ac:dyDescent="0.35">
      <c r="A536" s="7" t="s">
        <v>97</v>
      </c>
      <c r="B536" s="4"/>
      <c r="C536" s="2"/>
      <c r="D536" s="2"/>
      <c r="E536" s="2"/>
      <c r="F536" s="15"/>
      <c r="G536" s="15"/>
      <c r="H536" s="2"/>
      <c r="I536" s="2"/>
      <c r="J536" s="2"/>
      <c r="K536" s="2"/>
      <c r="L536" s="2"/>
      <c r="M536" s="2"/>
      <c r="N536" s="2"/>
      <c r="O536" s="2"/>
    </row>
    <row r="537" spans="1:15" ht="27.75" customHeight="1" x14ac:dyDescent="0.25">
      <c r="A537" s="57" t="s">
        <v>198</v>
      </c>
      <c r="B537" s="58" t="s">
        <v>199</v>
      </c>
      <c r="C537" s="59" t="s">
        <v>201</v>
      </c>
      <c r="D537" s="58">
        <v>1.5</v>
      </c>
      <c r="E537" s="58">
        <v>3.4</v>
      </c>
      <c r="F537" s="58">
        <v>13.4</v>
      </c>
      <c r="G537" s="58">
        <v>90</v>
      </c>
      <c r="H537" s="58">
        <v>0.01</v>
      </c>
      <c r="I537" s="58">
        <v>0</v>
      </c>
      <c r="J537" s="58">
        <v>0.02</v>
      </c>
      <c r="K537" s="58">
        <v>4.0000000000000001E-3</v>
      </c>
      <c r="L537" s="58">
        <v>2.6</v>
      </c>
      <c r="M537" s="58">
        <v>8</v>
      </c>
      <c r="N537" s="58">
        <v>1.4</v>
      </c>
      <c r="O537" s="58">
        <v>0.13</v>
      </c>
    </row>
    <row r="538" spans="1:15" ht="18" x14ac:dyDescent="0.35">
      <c r="A538" s="1" t="s">
        <v>179</v>
      </c>
      <c r="B538" s="2" t="s">
        <v>180</v>
      </c>
      <c r="C538" s="2" t="s">
        <v>37</v>
      </c>
      <c r="D538" s="2">
        <v>5.8</v>
      </c>
      <c r="E538" s="2">
        <v>5</v>
      </c>
      <c r="F538" s="2">
        <v>8</v>
      </c>
      <c r="G538" s="2">
        <v>106</v>
      </c>
      <c r="H538" s="2">
        <v>0.08</v>
      </c>
      <c r="I538" s="2">
        <v>1.4</v>
      </c>
      <c r="J538" s="2">
        <v>40</v>
      </c>
      <c r="K538" s="2">
        <v>0</v>
      </c>
      <c r="L538" s="2">
        <v>240</v>
      </c>
      <c r="M538" s="2">
        <v>180</v>
      </c>
      <c r="N538" s="2">
        <v>2.8</v>
      </c>
      <c r="O538" s="2">
        <v>0.2</v>
      </c>
    </row>
    <row r="539" spans="1:15" ht="18" x14ac:dyDescent="0.35">
      <c r="A539" s="1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8" x14ac:dyDescent="0.4">
      <c r="A540" s="13"/>
      <c r="B540" s="13"/>
      <c r="C540" s="2"/>
      <c r="D540" s="2"/>
      <c r="E540" s="2"/>
      <c r="F540" s="2"/>
      <c r="G540" s="2"/>
      <c r="H540" s="2"/>
      <c r="I540" s="2"/>
      <c r="J540" s="2"/>
      <c r="K540" s="2"/>
      <c r="L540" s="49"/>
      <c r="M540" s="49"/>
      <c r="N540" s="49"/>
      <c r="O540" s="49"/>
    </row>
    <row r="541" spans="1:15" ht="17.5" x14ac:dyDescent="0.35">
      <c r="A541" s="4" t="s">
        <v>58</v>
      </c>
      <c r="B541" s="4"/>
      <c r="C541" s="2"/>
      <c r="D541" s="5">
        <f t="shared" ref="D541:O541" si="38">SUM(D537:D540)</f>
        <v>7.3</v>
      </c>
      <c r="E541" s="5">
        <f t="shared" si="38"/>
        <v>8.4</v>
      </c>
      <c r="F541" s="5">
        <f t="shared" si="38"/>
        <v>21.4</v>
      </c>
      <c r="G541" s="5">
        <f t="shared" si="38"/>
        <v>196</v>
      </c>
      <c r="H541" s="5">
        <f t="shared" si="38"/>
        <v>0.09</v>
      </c>
      <c r="I541" s="5">
        <f t="shared" si="38"/>
        <v>1.4</v>
      </c>
      <c r="J541" s="5">
        <f t="shared" si="38"/>
        <v>40.020000000000003</v>
      </c>
      <c r="K541" s="5">
        <f t="shared" si="38"/>
        <v>4.0000000000000001E-3</v>
      </c>
      <c r="L541" s="47">
        <f t="shared" si="38"/>
        <v>242.6</v>
      </c>
      <c r="M541" s="47">
        <f t="shared" si="38"/>
        <v>188</v>
      </c>
      <c r="N541" s="47">
        <f t="shared" si="38"/>
        <v>4.1999999999999993</v>
      </c>
      <c r="O541" s="47">
        <f t="shared" si="38"/>
        <v>0.33</v>
      </c>
    </row>
    <row r="542" spans="1:15" ht="17.5" x14ac:dyDescent="0.35">
      <c r="A542" s="4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47"/>
      <c r="M542" s="47"/>
      <c r="N542" s="47"/>
      <c r="O542" s="47"/>
    </row>
    <row r="543" spans="1:15" ht="17.5" x14ac:dyDescent="0.35">
      <c r="A543" s="4" t="s">
        <v>42</v>
      </c>
      <c r="B543" s="4"/>
      <c r="C543" s="2"/>
      <c r="D543" s="5">
        <f t="shared" ref="D543:O543" si="39">D513+D525+D541</f>
        <v>42.566999999999993</v>
      </c>
      <c r="E543" s="5">
        <f t="shared" si="39"/>
        <v>39.997</v>
      </c>
      <c r="F543" s="5">
        <f t="shared" si="39"/>
        <v>186.77500000000001</v>
      </c>
      <c r="G543" s="5">
        <f t="shared" si="39"/>
        <v>1285.6399999999999</v>
      </c>
      <c r="H543" s="5">
        <f t="shared" si="39"/>
        <v>0.49299999999999999</v>
      </c>
      <c r="I543" s="5">
        <f t="shared" si="39"/>
        <v>19.423000000000002</v>
      </c>
      <c r="J543" s="5">
        <f t="shared" si="39"/>
        <v>95.25800000000001</v>
      </c>
      <c r="K543" s="5">
        <f t="shared" si="39"/>
        <v>0.22</v>
      </c>
      <c r="L543" s="5">
        <f t="shared" si="39"/>
        <v>478.06600000000003</v>
      </c>
      <c r="M543" s="5">
        <f t="shared" si="39"/>
        <v>589.61199999999997</v>
      </c>
      <c r="N543" s="5">
        <f t="shared" si="39"/>
        <v>191.80499999999998</v>
      </c>
      <c r="O543" s="5">
        <f t="shared" si="39"/>
        <v>11.636000000000001</v>
      </c>
    </row>
    <row r="544" spans="1:15" ht="17.5" x14ac:dyDescent="0.35">
      <c r="A544" s="4"/>
      <c r="B544" s="4"/>
      <c r="C544" s="2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spans="1:16" ht="17.5" x14ac:dyDescent="0.35">
      <c r="A545" s="4" t="s">
        <v>100</v>
      </c>
      <c r="B545" s="4"/>
      <c r="C545" s="2"/>
      <c r="D545" s="5">
        <f t="shared" ref="D545:O545" si="40">D39+D94+D151+D189+D254+D318+D373+D412+D477+D543</f>
        <v>639.53199999999993</v>
      </c>
      <c r="E545" s="5">
        <f t="shared" si="40"/>
        <v>630.803</v>
      </c>
      <c r="F545" s="5">
        <f t="shared" si="40"/>
        <v>2581.944</v>
      </c>
      <c r="G545" s="5">
        <f t="shared" si="40"/>
        <v>14464.397999999997</v>
      </c>
      <c r="H545" s="5">
        <f t="shared" si="40"/>
        <v>9.9290000000000003</v>
      </c>
      <c r="I545" s="5">
        <f t="shared" si="40"/>
        <v>260.42849999999999</v>
      </c>
      <c r="J545" s="5">
        <f t="shared" si="40"/>
        <v>104.22600000000001</v>
      </c>
      <c r="K545" s="5">
        <f t="shared" si="40"/>
        <v>7.1557000000000004</v>
      </c>
      <c r="L545" s="5">
        <f t="shared" si="40"/>
        <v>5312.8490000000002</v>
      </c>
      <c r="M545" s="5">
        <f t="shared" si="40"/>
        <v>8738.1899999999987</v>
      </c>
      <c r="N545" s="5">
        <f t="shared" si="40"/>
        <v>2340.1869999999999</v>
      </c>
      <c r="O545" s="5">
        <f t="shared" si="40"/>
        <v>136.28800000000001</v>
      </c>
    </row>
    <row r="546" spans="1:16" ht="17.5" x14ac:dyDescent="0.35">
      <c r="A546" s="4" t="s">
        <v>101</v>
      </c>
      <c r="B546" s="4"/>
      <c r="C546" s="2"/>
      <c r="D546" s="2"/>
      <c r="E546" s="46"/>
      <c r="F546" s="46"/>
      <c r="G546" s="46"/>
      <c r="H546" s="46"/>
      <c r="I546" s="46"/>
      <c r="J546" s="5"/>
      <c r="K546" s="5"/>
      <c r="L546" s="46"/>
      <c r="M546" s="46"/>
      <c r="N546" s="5"/>
      <c r="O546" s="21"/>
    </row>
    <row r="547" spans="1:16" x14ac:dyDescent="0.25">
      <c r="A547" s="10" t="s">
        <v>43</v>
      </c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1:16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6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6" ht="18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</row>
    <row r="552" spans="1:16" ht="18" x14ac:dyDescent="0.35">
      <c r="A552" s="40"/>
      <c r="B552" s="35"/>
      <c r="C552" s="67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</row>
    <row r="554" spans="1:16" x14ac:dyDescent="0.25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</row>
    <row r="555" spans="1:16" x14ac:dyDescent="0.25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</row>
    <row r="556" spans="1:16" ht="18" x14ac:dyDescent="0.25">
      <c r="A556" s="77"/>
      <c r="B556" s="78"/>
      <c r="C556" s="79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6"/>
    </row>
    <row r="557" spans="1:16" ht="18" x14ac:dyDescent="0.25">
      <c r="A557" s="77"/>
      <c r="B557" s="78"/>
      <c r="C557" s="79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6"/>
    </row>
    <row r="558" spans="1:16" ht="18" x14ac:dyDescent="0.4">
      <c r="A558" s="80"/>
      <c r="B558" s="78"/>
      <c r="C558" s="79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6"/>
    </row>
    <row r="559" spans="1:16" ht="18" x14ac:dyDescent="0.35">
      <c r="A559" s="40"/>
      <c r="B559" s="35"/>
      <c r="C559" s="67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76"/>
    </row>
    <row r="560" spans="1:16" ht="18" x14ac:dyDescent="0.25">
      <c r="A560" s="40"/>
      <c r="B560" s="78"/>
      <c r="C560" s="79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6"/>
    </row>
    <row r="561" spans="1:16" x14ac:dyDescent="0.25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</row>
    <row r="562" spans="1:16" x14ac:dyDescent="0.25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</row>
  </sheetData>
  <mergeCells count="16">
    <mergeCell ref="N7:N8"/>
    <mergeCell ref="O7:O8"/>
    <mergeCell ref="D6:G6"/>
    <mergeCell ref="H6:K6"/>
    <mergeCell ref="L6:O6"/>
    <mergeCell ref="F7:F8"/>
    <mergeCell ref="H7:H8"/>
    <mergeCell ref="I7:I8"/>
    <mergeCell ref="J7:J8"/>
    <mergeCell ref="K7:K8"/>
    <mergeCell ref="L7:L8"/>
    <mergeCell ref="M7:M8"/>
    <mergeCell ref="A7:A8"/>
    <mergeCell ref="C7:C8"/>
    <mergeCell ref="D7:D8"/>
    <mergeCell ref="E7:E8"/>
  </mergeCells>
  <phoneticPr fontId="0" type="noConversion"/>
  <pageMargins left="0.39370078740157483" right="0.19685039370078741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Hda Tim</cp:lastModifiedBy>
  <cp:lastPrinted>2025-09-19T07:14:21Z</cp:lastPrinted>
  <dcterms:created xsi:type="dcterms:W3CDTF">1996-10-08T23:32:33Z</dcterms:created>
  <dcterms:modified xsi:type="dcterms:W3CDTF">2025-12-02T07:02:28Z</dcterms:modified>
</cp:coreProperties>
</file>